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le\OneDrive\Plocha\2023_PODKLADY_PREZIDIUM\"/>
    </mc:Choice>
  </mc:AlternateContent>
  <bookViews>
    <workbookView xWindow="0" yWindow="0" windowWidth="23040" windowHeight="9264"/>
  </bookViews>
  <sheets>
    <sheet name="VÝDAJE" sheetId="1" r:id="rId1"/>
    <sheet name="PŘÍJMY" sheetId="2" r:id="rId2"/>
    <sheet name="STAV" sheetId="3" r:id="rId3"/>
  </sheets>
  <calcPr calcId="152511"/>
</workbook>
</file>

<file path=xl/calcChain.xml><?xml version="1.0" encoding="utf-8"?>
<calcChain xmlns="http://schemas.openxmlformats.org/spreadsheetml/2006/main">
  <c r="H48" i="1" l="1"/>
  <c r="F9" i="3" l="1"/>
  <c r="E9" i="3"/>
  <c r="D9" i="3"/>
  <c r="C9" i="3"/>
  <c r="B9" i="3"/>
  <c r="F8" i="3"/>
  <c r="E8" i="3"/>
  <c r="D8" i="3"/>
  <c r="C8" i="3"/>
  <c r="B8" i="3"/>
  <c r="D36" i="2"/>
  <c r="D41" i="2" s="1"/>
  <c r="F35" i="2"/>
  <c r="F34" i="2"/>
  <c r="E34" i="2" s="1"/>
  <c r="F33" i="2"/>
  <c r="E33" i="2" s="1"/>
  <c r="D31" i="2"/>
  <c r="F30" i="2"/>
  <c r="E30" i="2"/>
  <c r="F29" i="2"/>
  <c r="E29" i="2" s="1"/>
  <c r="F28" i="2"/>
  <c r="E28" i="2"/>
  <c r="D26" i="2"/>
  <c r="F25" i="2"/>
  <c r="E25" i="2" s="1"/>
  <c r="D23" i="2"/>
  <c r="F22" i="2"/>
  <c r="E22" i="2" s="1"/>
  <c r="F21" i="2"/>
  <c r="F19" i="2"/>
  <c r="E19" i="2" s="1"/>
  <c r="D17" i="2"/>
  <c r="F16" i="2"/>
  <c r="E16" i="2"/>
  <c r="F15" i="2"/>
  <c r="E15" i="2" s="1"/>
  <c r="F14" i="2"/>
  <c r="E14" i="2"/>
  <c r="F13" i="2"/>
  <c r="E13" i="2"/>
  <c r="F12" i="2"/>
  <c r="E12" i="2"/>
  <c r="F11" i="2"/>
  <c r="E11" i="2" s="1"/>
  <c r="D9" i="2"/>
  <c r="F6" i="2"/>
  <c r="E6" i="2" s="1"/>
  <c r="F5" i="2"/>
  <c r="E5" i="2" s="1"/>
  <c r="F4" i="2"/>
  <c r="F41" i="2" s="1"/>
  <c r="E4" i="2"/>
  <c r="T76" i="1"/>
  <c r="S76" i="1"/>
  <c r="R76" i="1"/>
  <c r="Q76" i="1"/>
  <c r="P76" i="1"/>
  <c r="O76" i="1"/>
  <c r="N76" i="1"/>
  <c r="M76" i="1"/>
  <c r="L76" i="1"/>
  <c r="K76" i="1"/>
  <c r="J76" i="1"/>
  <c r="I76" i="1"/>
  <c r="F74" i="1"/>
  <c r="H73" i="1"/>
  <c r="G73" i="1" s="1"/>
  <c r="H72" i="1"/>
  <c r="G72" i="1" s="1"/>
  <c r="H71" i="1"/>
  <c r="G71" i="1" s="1"/>
  <c r="H70" i="1"/>
  <c r="G70" i="1" s="1"/>
  <c r="H69" i="1"/>
  <c r="F67" i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/>
  <c r="H60" i="1"/>
  <c r="G60" i="1" s="1"/>
  <c r="F58" i="1"/>
  <c r="H57" i="1"/>
  <c r="G57" i="1" s="1"/>
  <c r="H56" i="1"/>
  <c r="G56" i="1"/>
  <c r="H55" i="1"/>
  <c r="G55" i="1" s="1"/>
  <c r="H54" i="1"/>
  <c r="G54" i="1" s="1"/>
  <c r="H53" i="1"/>
  <c r="G53" i="1" s="1"/>
  <c r="H52" i="1"/>
  <c r="G52" i="1" s="1"/>
  <c r="H50" i="1"/>
  <c r="G50" i="1" s="1"/>
  <c r="F48" i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/>
  <c r="F40" i="1"/>
  <c r="H39" i="1"/>
  <c r="G39" i="1" s="1"/>
  <c r="H38" i="1"/>
  <c r="G38" i="1" s="1"/>
  <c r="H37" i="1"/>
  <c r="G37" i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F29" i="1"/>
  <c r="H28" i="1"/>
  <c r="G28" i="1"/>
  <c r="H27" i="1"/>
  <c r="G27" i="1" s="1"/>
  <c r="H26" i="1"/>
  <c r="G26" i="1" s="1"/>
  <c r="H25" i="1"/>
  <c r="G25" i="1" s="1"/>
  <c r="H24" i="1"/>
  <c r="G24" i="1"/>
  <c r="H23" i="1"/>
  <c r="G23" i="1" s="1"/>
  <c r="H22" i="1"/>
  <c r="G22" i="1" s="1"/>
  <c r="H21" i="1"/>
  <c r="F19" i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1" i="1"/>
  <c r="G11" i="1" s="1"/>
  <c r="H10" i="1"/>
  <c r="G10" i="1"/>
  <c r="H9" i="1"/>
  <c r="G9" i="1" s="1"/>
  <c r="H7" i="1"/>
  <c r="G7" i="1" s="1"/>
  <c r="H6" i="1"/>
  <c r="G6" i="1" s="1"/>
  <c r="F76" i="1" l="1"/>
  <c r="H29" i="1"/>
  <c r="H58" i="1"/>
  <c r="G69" i="1"/>
  <c r="H74" i="1"/>
  <c r="H76" i="1"/>
  <c r="F43" i="2"/>
  <c r="H19" i="1"/>
  <c r="H40" i="1"/>
  <c r="G21" i="1"/>
  <c r="H67" i="1"/>
  <c r="H78" i="1" l="1"/>
</calcChain>
</file>

<file path=xl/comments1.xml><?xml version="1.0" encoding="utf-8"?>
<comments xmlns="http://schemas.openxmlformats.org/spreadsheetml/2006/main">
  <authors>
    <author/>
  </authors>
  <commentList>
    <comment ref="L1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1,2,3 2023</t>
        </r>
      </text>
    </comment>
    <comment ref="I2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JEDNÁNÍ KONGRESOVÉ CENTRUM
	-Monika Müllerová</t>
        </r>
      </text>
    </comment>
    <comment ref="M2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KONGRESOVÉ CENTRUM - OBĚD - PŘÍPRAVNÉ DNY</t>
        </r>
      </text>
    </comment>
    <comment ref="I38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účetní systém 2023
	-Monika Müllerová</t>
        </r>
      </text>
    </comment>
    <comment ref="J38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Hosting 2023 1500
Aktualizace účetní systém 2023  2250</t>
        </r>
      </text>
    </comment>
    <comment ref="K38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SOUTĚŽNÍ ÚSEK - BREJŠA NOTEBOOK - 16561Kč
AKTUALIZACE ÚČ.SYSTÉMU - 450Kč</t>
        </r>
      </text>
    </comment>
    <comment ref="M38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NÁKUP DOMÉN</t>
        </r>
      </text>
    </comment>
    <comment ref="I4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členský příspěvek 5000
	-Monika Müllerová</t>
        </r>
      </text>
    </comment>
    <comment ref="K50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Tech. podpora kurz trenér - 6000Kč
kurz první pomoci - 5000Kč</t>
        </r>
      </text>
    </comment>
    <comment ref="K5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BANNERY PARTNERŮ</t>
        </r>
      </text>
    </comment>
    <comment ref="I54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ŽEBŘÍČEK
lolas dance - street battle - 21000
efekt dance - street battle - 2000
d2dance - dd - 2000
akcent - dd - 9000
jirkov - dd -2000
movement - art - 15000
radost - art - 2000
xside - hh - 5000
lolas dance - hh- 5000</t>
        </r>
      </text>
    </comment>
    <comment ref="M55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10000- BORIGINAL
10000-LOLASDANCE</t>
        </r>
      </text>
    </comment>
    <comment ref="I56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ART FACTORY - STREET BATTLE
	-Monika Müllerová</t>
        </r>
      </text>
    </comment>
    <comment ref="K5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KLIP MČR STREET BATTLE - 6000Kč
záznam MŘR BATTLE - 11000Kč</t>
        </r>
      </text>
    </comment>
    <comment ref="L5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ZÁZNAM 6XREGION - 66000Kč
Titulkovače - 6xregion - 12000Kč
zprávičky 6xregion - 36000Kč</t>
        </r>
      </text>
    </comment>
    <comment ref="M5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zprávy 58000
video záznamy 143000
APLIKACE 26000</t>
        </r>
      </text>
    </comment>
    <comment ref="I6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překlopení členské základny 2023</t>
        </r>
      </text>
    </comment>
    <comment ref="I63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POJIŠTĚNÍ BANKOVNÍCH KARET</t>
        </r>
      </text>
    </comment>
    <comment ref="J63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POJIŠTĚNÍ ODPOVĚDNOSTI</t>
        </r>
      </text>
    </comment>
    <comment ref="K63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POJIŠTĚNÍ ZAMĚSTNANCI</t>
        </r>
      </text>
    </comment>
    <comment ref="M7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TRIČKA, MEDAILE, TROFEJE, PŘÍVĚSKY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9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trenér iv
	-Monika Müllerová</t>
        </r>
      </text>
    </comment>
    <comment ref="J2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Medaile "Smajlík" T-BASS</t>
        </r>
      </text>
    </comment>
    <comment ref="K2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MEDAILE SMAJLÍK LOLA´S DANCE</t>
        </r>
      </text>
    </comment>
    <comment ref="I25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BUBBLE TEA 59500
SPARROW 56000
ANTEPRIMA 56000</t>
        </r>
      </text>
    </comment>
    <comment ref="J25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17500 - TUČKOVÁ</t>
        </r>
      </text>
    </comment>
    <comment ref="J29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EMAILING B-ORIGINAL
	-Monika Müllerová</t>
        </r>
      </text>
    </comment>
    <comment ref="K29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EMAILING BDS ACADEMY</t>
        </r>
      </text>
    </comment>
  </commentList>
</comments>
</file>

<file path=xl/sharedStrings.xml><?xml version="1.0" encoding="utf-8"?>
<sst xmlns="http://schemas.openxmlformats.org/spreadsheetml/2006/main" count="256" uniqueCount="227">
  <si>
    <t xml:space="preserve">Rozpočet CZECH DANCE ORGANIZATION  2023 - výdajová část </t>
  </si>
  <si>
    <t>Popis</t>
  </si>
  <si>
    <t>měsíční náklad</t>
  </si>
  <si>
    <t>celkově za 12 měsíců</t>
  </si>
  <si>
    <t>STAV BÚ k 1. 1. 2023</t>
  </si>
  <si>
    <t>Částky jsou uvedeny bez DPH</t>
  </si>
  <si>
    <t>1.</t>
  </si>
  <si>
    <t>MZDOVÉ NÁKLADY ZAMĚSTNANCŮ, MANAŽERŮ, PREZIDIA atd.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</si>
  <si>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</si>
  <si>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</si>
  <si>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</si>
  <si>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</si>
  <si>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</si>
  <si>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</si>
  <si>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</si>
  <si>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</si>
  <si>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</si>
  <si>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</si>
  <si>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</si>
  <si>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</si>
  <si>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</si>
  <si>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</si>
  <si>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</si>
  <si>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</si>
  <si>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</si>
  <si>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</si>
  <si>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</si>
  <si>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- sekretariát</t>
  </si>
  <si>
    <t>1.2.</t>
  </si>
  <si>
    <t>Manažeři CDO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</si>
  <si>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</si>
  <si>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</si>
  <si>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</si>
  <si>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</si>
  <si>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</si>
  <si>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</si>
  <si>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Ostatní odměny</t>
  </si>
  <si>
    <t>1.3.1.</t>
  </si>
  <si>
    <t>Odměny jednání Prezidia</t>
  </si>
  <si>
    <t>13 OSOB /bez prezident, 1.viceprezident, manažer/</t>
  </si>
  <si>
    <t>1.3.2.</t>
  </si>
  <si>
    <t>Odměny, náklady jednání KRK</t>
  </si>
  <si>
    <t>3 osoby</t>
  </si>
  <si>
    <t>1.3.3.</t>
  </si>
  <si>
    <t>Odměny</t>
  </si>
  <si>
    <t>1.3.4.</t>
  </si>
  <si>
    <t>Odměny, náklady jednání komisí</t>
  </si>
  <si>
    <t>1.3.5.</t>
  </si>
  <si>
    <t>Brigádníci, výpomoc</t>
  </si>
  <si>
    <t>1.3.6.</t>
  </si>
  <si>
    <t>IT technik, webmaster + vývoj webu+instagram+FB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</si>
  <si>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</si>
  <si>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</si>
  <si>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</si>
  <si>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</si>
  <si>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</si>
  <si>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</si>
  <si>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</si>
  <si>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</si>
  <si>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</si>
  <si>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</si>
  <si>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</si>
  <si>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</si>
  <si>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</si>
  <si>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</si>
  <si>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</si>
  <si>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</si>
  <si>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</si>
  <si>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</si>
  <si>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Reprezentační fond</t>
  </si>
  <si>
    <t>2.1.8.</t>
  </si>
  <si>
    <t>Valná hromada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</si>
  <si>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</si>
  <si>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</si>
  <si>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</si>
  <si>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</si>
  <si>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</si>
  <si>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</si>
  <si>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</si>
  <si>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</si>
  <si>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</si>
  <si>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</si>
  <si>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</si>
  <si>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</si>
  <si>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</si>
  <si>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</si>
  <si>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</si>
  <si>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</si>
  <si>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</si>
  <si>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Nákup PC, software, telefon, aktualizce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</si>
  <si>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</si>
  <si>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</si>
  <si>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</si>
  <si>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</si>
  <si>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</si>
  <si>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</si>
  <si>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</si>
  <si>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</si>
  <si>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</si>
  <si>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>Poplatek IDO/ 24Kč</t>
  </si>
  <si>
    <t xml:space="preserve">1 200 euro </t>
  </si>
  <si>
    <t>4.1.4.</t>
  </si>
  <si>
    <t>Poplatek - porotci IDO</t>
  </si>
  <si>
    <t>4.1.5.</t>
  </si>
  <si>
    <t>ČASPV – členský příspěvek</t>
  </si>
  <si>
    <t>4.1.6.</t>
  </si>
  <si>
    <t>ČUTS  - členský příspěvek</t>
  </si>
  <si>
    <t>5.</t>
  </si>
  <si>
    <t>Náklady na vzdělávací, školící a kongresovou činnost</t>
  </si>
  <si>
    <t>5.1.1.</t>
  </si>
  <si>
    <t>Školení + semináře</t>
  </si>
  <si>
    <t>6.</t>
  </si>
  <si>
    <t>CDM + náklady spojené s reklamní a propagační činností</t>
  </si>
  <si>
    <t>6.1.1.</t>
  </si>
  <si>
    <t>Grafika, vizuály, propagace, zboží s logy CDM - CZECH DANCE MASTERS - BEZ GRAND FINÁLE</t>
  </si>
  <si>
    <t>6.1.2.</t>
  </si>
  <si>
    <t>Ceny PODZIM 2023</t>
  </si>
  <si>
    <t>6.1.3.</t>
  </si>
  <si>
    <t>PRIZE MONEY PODZIM /BEZ GRAND FINÁLE/</t>
  </si>
  <si>
    <t>6.1.4.</t>
  </si>
  <si>
    <t>PRIZE MONEY JARO /BEZ GRAND FINÁLE/</t>
  </si>
  <si>
    <t>6.1.5.</t>
  </si>
  <si>
    <t>Podpora organizátorů PODZIM</t>
  </si>
  <si>
    <t>6.1.6.</t>
  </si>
  <si>
    <t>Videodokumentace</t>
  </si>
  <si>
    <t>7.</t>
  </si>
  <si>
    <t>Ostatní náklady</t>
  </si>
  <si>
    <t>7.1.1.</t>
  </si>
  <si>
    <t>DCS - správa systému</t>
  </si>
  <si>
    <t>7.1.2.</t>
  </si>
  <si>
    <t>DCS - vicepráce + překlopení žebříčku /200tisíc převod z loňského rozpočtu/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</si>
  <si>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</si>
  <si>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</si>
  <si>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</si>
  <si>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</si>
  <si>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</si>
  <si>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</si>
  <si>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</si>
  <si>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>Služby za výběr členského poplatku evidovaného člena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</si>
  <si>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</si>
  <si>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</si>
  <si>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</si>
  <si>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</si>
  <si>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</si>
  <si>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</si>
  <si>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</si>
  <si>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</si>
  <si>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</si>
  <si>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</si>
  <si>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8.1.4.</t>
  </si>
  <si>
    <t>PRIZE MONEY - GRAND FINÁLE</t>
  </si>
  <si>
    <t>8.1.5.</t>
  </si>
  <si>
    <t>TV SPORT5</t>
  </si>
  <si>
    <t>9.</t>
  </si>
  <si>
    <t xml:space="preserve">REZERVA 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</si>
  <si>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</si>
  <si>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</si>
  <si>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</si>
  <si>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</si>
  <si>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</si>
  <si>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</si>
  <si>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</si>
  <si>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</si>
  <si>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</si>
  <si>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</si>
  <si>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</si>
  <si>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</si>
  <si>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</si>
  <si>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</si>
  <si>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</si>
  <si>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</si>
  <si>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1.1.</t>
  </si>
  <si>
    <t>Individuální člen - 300,- Kč (rozpočtováno 8500 osob)</t>
  </si>
  <si>
    <t>Kolektivní člen - 1.200,- Kč (rozpočtováno na 150 kolektivů)</t>
  </si>
  <si>
    <t>1.3.</t>
  </si>
  <si>
    <t>Evidovaný člen</t>
  </si>
  <si>
    <t>1.4.</t>
  </si>
  <si>
    <t>Kolektivní člen přesun z rozpočtu 2022 placeno v prosinci na novou sezonu</t>
  </si>
  <si>
    <t>1.5.</t>
  </si>
  <si>
    <t>Individuální člen přesun z rozpočtu 2022 placeno v prosinci na novou sezonu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</si>
  <si>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</si>
  <si>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</si>
  <si>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</si>
  <si>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</si>
  <si>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</si>
  <si>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</si>
  <si>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</si>
  <si>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</si>
  <si>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</si>
  <si>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</si>
  <si>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</si>
  <si>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</si>
  <si>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</si>
  <si>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</si>
  <si>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</si>
  <si>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</si>
  <si>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</si>
  <si>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</si>
  <si>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</si>
  <si>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</si>
  <si>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DOHLÁŠENÍ NA SOUTĚŽE</t>
  </si>
  <si>
    <t>Příjmy z prodeje reklamy a sponzoringu</t>
  </si>
  <si>
    <t>5.1.</t>
  </si>
  <si>
    <t>Prodej reklamy na soutěžích CZECH DANCE MASTERS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</si>
  <si>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</si>
  <si>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</si>
  <si>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</si>
  <si>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</si>
  <si>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</si>
  <si>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</si>
  <si>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</t>
  </si>
  <si>
    <t>MČR Grand finále</t>
  </si>
  <si>
    <t>7.1.</t>
  </si>
  <si>
    <t xml:space="preserve">Startovné 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</si>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</sst>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[$€-1];[Red]#,##0.00\ [$€-1]"/>
    <numFmt numFmtId="170" formatCode="#,##0.00\ &quot;Kč&quot;;[Red]#,##0.00\ &quot;Kč&quot;"/>
  </numFmts>
  <fonts count="62">
    <font>
      <sz val="11"/>
      <color rgb="FF000000"/>
      <name val="Calibri"/>
      <scheme val="minor"/>
    </font>
    <font>
      <b/>
      <i/>
      <sz val="18"/>
      <color rgb="FFFFFFFF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6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7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9"/>
      <color theme="1"/>
      <name val="Domine"/>
    </font>
    <font>
      <sz val="10"/>
      <color theme="1"/>
      <name val="Domine"/>
    </font>
    <font>
      <sz val="12"/>
      <color theme="1"/>
      <name val="Domine"/>
    </font>
    <font>
      <b/>
      <sz val="11"/>
      <color theme="1"/>
      <name val="Domine"/>
    </font>
    <font>
      <b/>
      <i/>
      <sz val="16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</fills>
  <borders count="1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434343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43434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65">
    <xf numFmtId="0" fontId="0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7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0" borderId="0" xfId="0" applyFont="1"/>
    <xf numFmtId="0" fontId="7" fillId="3" borderId="12" xfId="0" applyFont="1" applyFill="1" applyBorder="1"/>
    <xf numFmtId="0" fontId="7" fillId="3" borderId="13" xfId="0" applyFont="1" applyFill="1" applyBorder="1"/>
    <xf numFmtId="0" fontId="5" fillId="3" borderId="13" xfId="0" applyFont="1" applyFill="1" applyBorder="1"/>
    <xf numFmtId="0" fontId="7" fillId="3" borderId="7" xfId="0" applyFont="1" applyFill="1" applyBorder="1"/>
    <xf numFmtId="0" fontId="7" fillId="3" borderId="7" xfId="0" applyFont="1" applyFill="1" applyBorder="1" applyAlignment="1">
      <alignment horizontal="center"/>
    </xf>
    <xf numFmtId="0" fontId="7" fillId="3" borderId="14" xfId="0" applyFont="1" applyFill="1" applyBorder="1"/>
    <xf numFmtId="10" fontId="7" fillId="3" borderId="11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0" fontId="6" fillId="3" borderId="20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0" fontId="17" fillId="4" borderId="16" xfId="0" applyFont="1" applyFill="1" applyBorder="1"/>
    <xf numFmtId="14" fontId="18" fillId="3" borderId="23" xfId="0" applyNumberFormat="1" applyFont="1" applyFill="1" applyBorder="1"/>
    <xf numFmtId="0" fontId="19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10" fontId="3" fillId="5" borderId="27" xfId="0" applyNumberFormat="1" applyFont="1" applyFill="1" applyBorder="1" applyAlignment="1">
      <alignment horizontal="center"/>
    </xf>
    <xf numFmtId="166" fontId="3" fillId="6" borderId="28" xfId="0" applyNumberFormat="1" applyFont="1" applyFill="1" applyBorder="1" applyAlignment="1">
      <alignment horizontal="center"/>
    </xf>
    <xf numFmtId="164" fontId="3" fillId="4" borderId="29" xfId="0" applyNumberFormat="1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0" fontId="3" fillId="4" borderId="16" xfId="0" applyFont="1" applyFill="1" applyBorder="1"/>
    <xf numFmtId="0" fontId="4" fillId="4" borderId="16" xfId="0" applyFont="1" applyFill="1" applyBorder="1"/>
    <xf numFmtId="0" fontId="21" fillId="4" borderId="16" xfId="0" applyFont="1" applyFill="1" applyBorder="1"/>
    <xf numFmtId="14" fontId="18" fillId="3" borderId="31" xfId="0" applyNumberFormat="1" applyFont="1" applyFill="1" applyBorder="1"/>
    <xf numFmtId="0" fontId="19" fillId="4" borderId="16" xfId="0" applyFont="1" applyFill="1" applyBorder="1"/>
    <xf numFmtId="0" fontId="20" fillId="4" borderId="32" xfId="0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10" fontId="3" fillId="5" borderId="34" xfId="0" applyNumberFormat="1" applyFont="1" applyFill="1" applyBorder="1" applyAlignment="1">
      <alignment horizontal="center"/>
    </xf>
    <xf numFmtId="166" fontId="3" fillId="6" borderId="35" xfId="0" applyNumberFormat="1" applyFont="1" applyFill="1" applyBorder="1" applyAlignment="1">
      <alignment horizontal="center"/>
    </xf>
    <xf numFmtId="164" fontId="3" fillId="4" borderId="36" xfId="0" applyNumberFormat="1" applyFont="1" applyFill="1" applyBorder="1" applyAlignment="1">
      <alignment horizontal="center"/>
    </xf>
    <xf numFmtId="164" fontId="3" fillId="4" borderId="37" xfId="0" applyNumberFormat="1" applyFont="1" applyFill="1" applyBorder="1" applyAlignment="1">
      <alignment horizontal="center"/>
    </xf>
    <xf numFmtId="164" fontId="3" fillId="4" borderId="37" xfId="0" applyNumberFormat="1" applyFont="1" applyFill="1" applyBorder="1" applyAlignment="1">
      <alignment horizontal="center"/>
    </xf>
    <xf numFmtId="164" fontId="3" fillId="4" borderId="38" xfId="0" applyNumberFormat="1" applyFont="1" applyFill="1" applyBorder="1" applyAlignment="1">
      <alignment horizontal="center"/>
    </xf>
    <xf numFmtId="0" fontId="14" fillId="0" borderId="0" xfId="0" applyFont="1"/>
    <xf numFmtId="14" fontId="6" fillId="3" borderId="39" xfId="0" applyNumberFormat="1" applyFont="1" applyFill="1" applyBorder="1"/>
    <xf numFmtId="0" fontId="22" fillId="3" borderId="40" xfId="0" applyFont="1" applyFill="1" applyBorder="1"/>
    <xf numFmtId="0" fontId="16" fillId="3" borderId="18" xfId="0" applyFont="1" applyFill="1" applyBorder="1"/>
    <xf numFmtId="0" fontId="6" fillId="3" borderId="17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10" fontId="6" fillId="3" borderId="19" xfId="0" applyNumberFormat="1" applyFont="1" applyFill="1" applyBorder="1" applyAlignment="1">
      <alignment horizontal="center"/>
    </xf>
    <xf numFmtId="166" fontId="3" fillId="3" borderId="20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4" fontId="18" fillId="3" borderId="42" xfId="0" applyNumberFormat="1" applyFont="1" applyFill="1" applyBorder="1"/>
    <xf numFmtId="164" fontId="3" fillId="4" borderId="29" xfId="0" applyNumberFormat="1" applyFont="1" applyFill="1" applyBorder="1" applyAlignment="1">
      <alignment horizontal="center"/>
    </xf>
    <xf numFmtId="164" fontId="3" fillId="7" borderId="30" xfId="0" applyNumberFormat="1" applyFont="1" applyFill="1" applyBorder="1" applyAlignment="1">
      <alignment horizontal="center"/>
    </xf>
    <xf numFmtId="0" fontId="3" fillId="7" borderId="16" xfId="0" applyFont="1" applyFill="1" applyBorder="1"/>
    <xf numFmtId="14" fontId="18" fillId="3" borderId="43" xfId="0" applyNumberFormat="1" applyFont="1" applyFill="1" applyBorder="1"/>
    <xf numFmtId="0" fontId="19" fillId="4" borderId="44" xfId="0" applyFont="1" applyFill="1" applyBorder="1"/>
    <xf numFmtId="0" fontId="20" fillId="4" borderId="45" xfId="0" applyFont="1" applyFill="1" applyBorder="1" applyAlignment="1">
      <alignment horizontal="center"/>
    </xf>
    <xf numFmtId="164" fontId="6" fillId="4" borderId="46" xfId="0" applyNumberFormat="1" applyFont="1" applyFill="1" applyBorder="1" applyAlignment="1">
      <alignment horizontal="center"/>
    </xf>
    <xf numFmtId="10" fontId="3" fillId="5" borderId="47" xfId="0" applyNumberFormat="1" applyFont="1" applyFill="1" applyBorder="1" applyAlignment="1">
      <alignment horizontal="center"/>
    </xf>
    <xf numFmtId="166" fontId="3" fillId="6" borderId="48" xfId="0" applyNumberFormat="1" applyFont="1" applyFill="1" applyBorder="1" applyAlignment="1">
      <alignment horizontal="center"/>
    </xf>
    <xf numFmtId="164" fontId="3" fillId="4" borderId="49" xfId="0" applyNumberFormat="1" applyFont="1" applyFill="1" applyBorder="1" applyAlignment="1">
      <alignment horizontal="center"/>
    </xf>
    <xf numFmtId="164" fontId="3" fillId="4" borderId="50" xfId="0" applyNumberFormat="1" applyFont="1" applyFill="1" applyBorder="1" applyAlignment="1">
      <alignment horizontal="center"/>
    </xf>
    <xf numFmtId="164" fontId="3" fillId="4" borderId="50" xfId="0" applyNumberFormat="1" applyFont="1" applyFill="1" applyBorder="1" applyAlignment="1">
      <alignment horizontal="center"/>
    </xf>
    <xf numFmtId="14" fontId="18" fillId="3" borderId="51" xfId="0" applyNumberFormat="1" applyFont="1" applyFill="1" applyBorder="1"/>
    <xf numFmtId="0" fontId="19" fillId="4" borderId="52" xfId="0" applyFont="1" applyFill="1" applyBorder="1"/>
    <xf numFmtId="164" fontId="3" fillId="4" borderId="16" xfId="0" applyNumberFormat="1" applyFont="1" applyFill="1" applyBorder="1" applyAlignment="1">
      <alignment horizontal="center"/>
    </xf>
    <xf numFmtId="164" fontId="3" fillId="4" borderId="53" xfId="0" applyNumberFormat="1" applyFont="1" applyFill="1" applyBorder="1" applyAlignment="1">
      <alignment horizontal="center"/>
    </xf>
    <xf numFmtId="164" fontId="3" fillId="4" borderId="38" xfId="0" applyNumberFormat="1" applyFont="1" applyFill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/>
    </xf>
    <xf numFmtId="14" fontId="6" fillId="3" borderId="54" xfId="0" applyNumberFormat="1" applyFont="1" applyFill="1" applyBorder="1"/>
    <xf numFmtId="0" fontId="22" fillId="3" borderId="13" xfId="0" applyFont="1" applyFill="1" applyBorder="1"/>
    <xf numFmtId="0" fontId="6" fillId="3" borderId="5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9" fillId="4" borderId="23" xfId="0" applyFont="1" applyFill="1" applyBorder="1"/>
    <xf numFmtId="0" fontId="23" fillId="4" borderId="56" xfId="0" applyFont="1" applyFill="1" applyBorder="1" applyAlignment="1">
      <alignment horizontal="center"/>
    </xf>
    <xf numFmtId="165" fontId="18" fillId="4" borderId="24" xfId="0" applyNumberFormat="1" applyFont="1" applyFill="1" applyBorder="1" applyAlignment="1">
      <alignment horizontal="center"/>
    </xf>
    <xf numFmtId="0" fontId="24" fillId="4" borderId="16" xfId="0" applyFont="1" applyFill="1" applyBorder="1"/>
    <xf numFmtId="14" fontId="18" fillId="3" borderId="45" xfId="0" applyNumberFormat="1" applyFont="1" applyFill="1" applyBorder="1"/>
    <xf numFmtId="0" fontId="19" fillId="4" borderId="45" xfId="0" applyFont="1" applyFill="1" applyBorder="1"/>
    <xf numFmtId="0" fontId="20" fillId="4" borderId="57" xfId="0" applyFont="1" applyFill="1" applyBorder="1" applyAlignment="1">
      <alignment horizontal="center"/>
    </xf>
    <xf numFmtId="165" fontId="3" fillId="4" borderId="44" xfId="0" applyNumberFormat="1" applyFont="1" applyFill="1" applyBorder="1" applyAlignment="1">
      <alignment horizontal="center"/>
    </xf>
    <xf numFmtId="164" fontId="6" fillId="4" borderId="58" xfId="0" applyNumberFormat="1" applyFont="1" applyFill="1" applyBorder="1" applyAlignment="1">
      <alignment horizontal="center"/>
    </xf>
    <xf numFmtId="164" fontId="3" fillId="4" borderId="49" xfId="0" applyNumberFormat="1" applyFont="1" applyFill="1" applyBorder="1" applyAlignment="1">
      <alignment horizontal="center"/>
    </xf>
    <xf numFmtId="164" fontId="3" fillId="7" borderId="50" xfId="0" applyNumberFormat="1" applyFont="1" applyFill="1" applyBorder="1" applyAlignment="1">
      <alignment horizontal="center"/>
    </xf>
    <xf numFmtId="0" fontId="25" fillId="4" borderId="16" xfId="0" applyFont="1" applyFill="1" applyBorder="1"/>
    <xf numFmtId="0" fontId="19" fillId="4" borderId="32" xfId="0" applyFont="1" applyFill="1" applyBorder="1"/>
    <xf numFmtId="0" fontId="16" fillId="4" borderId="57" xfId="0" applyFont="1" applyFill="1" applyBorder="1" applyAlignment="1">
      <alignment horizontal="center"/>
    </xf>
    <xf numFmtId="0" fontId="10" fillId="4" borderId="16" xfId="0" applyFont="1" applyFill="1" applyBorder="1"/>
    <xf numFmtId="0" fontId="18" fillId="4" borderId="57" xfId="0" applyFont="1" applyFill="1" applyBorder="1"/>
    <xf numFmtId="164" fontId="6" fillId="7" borderId="46" xfId="0" applyNumberFormat="1" applyFont="1" applyFill="1" applyBorder="1" applyAlignment="1">
      <alignment horizontal="center"/>
    </xf>
    <xf numFmtId="0" fontId="18" fillId="4" borderId="59" xfId="0" applyFont="1" applyFill="1" applyBorder="1"/>
    <xf numFmtId="165" fontId="3" fillId="4" borderId="52" xfId="0" applyNumberFormat="1" applyFont="1" applyFill="1" applyBorder="1" applyAlignment="1">
      <alignment horizontal="center"/>
    </xf>
    <xf numFmtId="14" fontId="18" fillId="3" borderId="41" xfId="0" applyNumberFormat="1" applyFont="1" applyFill="1" applyBorder="1"/>
    <xf numFmtId="0" fontId="19" fillId="3" borderId="41" xfId="0" applyFont="1" applyFill="1" applyBorder="1"/>
    <xf numFmtId="164" fontId="16" fillId="3" borderId="18" xfId="0" applyNumberFormat="1" applyFont="1" applyFill="1" applyBorder="1"/>
    <xf numFmtId="164" fontId="11" fillId="3" borderId="17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10" fontId="11" fillId="3" borderId="19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0" fontId="14" fillId="8" borderId="12" xfId="0" applyFont="1" applyFill="1" applyBorder="1"/>
    <xf numFmtId="14" fontId="6" fillId="8" borderId="13" xfId="0" applyNumberFormat="1" applyFont="1" applyFill="1" applyBorder="1"/>
    <xf numFmtId="0" fontId="5" fillId="8" borderId="13" xfId="0" applyFont="1" applyFill="1" applyBorder="1"/>
    <xf numFmtId="0" fontId="16" fillId="8" borderId="60" xfId="0" applyFont="1" applyFill="1" applyBorder="1"/>
    <xf numFmtId="165" fontId="6" fillId="8" borderId="17" xfId="0" applyNumberFormat="1" applyFont="1" applyFill="1" applyBorder="1" applyAlignment="1">
      <alignment horizontal="center"/>
    </xf>
    <xf numFmtId="164" fontId="6" fillId="8" borderId="13" xfId="0" applyNumberFormat="1" applyFont="1" applyFill="1" applyBorder="1" applyAlignment="1">
      <alignment horizontal="center"/>
    </xf>
    <xf numFmtId="164" fontId="6" fillId="8" borderId="61" xfId="0" applyNumberFormat="1" applyFont="1" applyFill="1" applyBorder="1"/>
    <xf numFmtId="166" fontId="6" fillId="8" borderId="62" xfId="0" applyNumberFormat="1" applyFont="1" applyFill="1" applyBorder="1" applyAlignment="1">
      <alignment horizontal="center"/>
    </xf>
    <xf numFmtId="166" fontId="6" fillId="8" borderId="63" xfId="0" applyNumberFormat="1" applyFont="1" applyFill="1" applyBorder="1" applyAlignment="1">
      <alignment horizontal="center"/>
    </xf>
    <xf numFmtId="166" fontId="6" fillId="8" borderId="64" xfId="0" applyNumberFormat="1" applyFont="1" applyFill="1" applyBorder="1" applyAlignment="1">
      <alignment horizontal="center"/>
    </xf>
    <xf numFmtId="0" fontId="17" fillId="0" borderId="0" xfId="0" applyFont="1"/>
    <xf numFmtId="14" fontId="18" fillId="8" borderId="23" xfId="0" applyNumberFormat="1" applyFont="1" applyFill="1" applyBorder="1"/>
    <xf numFmtId="0" fontId="19" fillId="0" borderId="65" xfId="0" applyFont="1" applyBorder="1"/>
    <xf numFmtId="0" fontId="26" fillId="0" borderId="23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6" fillId="4" borderId="60" xfId="0" applyNumberFormat="1" applyFont="1" applyFill="1" applyBorder="1" applyAlignment="1">
      <alignment horizontal="center"/>
    </xf>
    <xf numFmtId="10" fontId="3" fillId="9" borderId="66" xfId="0" applyNumberFormat="1" applyFont="1" applyFill="1" applyBorder="1" applyAlignment="1">
      <alignment horizontal="center"/>
    </xf>
    <xf numFmtId="166" fontId="3" fillId="10" borderId="67" xfId="0" applyNumberFormat="1" applyFont="1" applyFill="1" applyBorder="1" applyAlignment="1">
      <alignment horizontal="center"/>
    </xf>
    <xf numFmtId="164" fontId="3" fillId="0" borderId="68" xfId="0" applyNumberFormat="1" applyFont="1" applyBorder="1" applyAlignment="1">
      <alignment horizontal="center"/>
    </xf>
    <xf numFmtId="164" fontId="3" fillId="0" borderId="69" xfId="0" applyNumberFormat="1" applyFont="1" applyBorder="1" applyAlignment="1">
      <alignment horizontal="center"/>
    </xf>
    <xf numFmtId="14" fontId="18" fillId="8" borderId="45" xfId="0" applyNumberFormat="1" applyFont="1" applyFill="1" applyBorder="1"/>
    <xf numFmtId="0" fontId="19" fillId="0" borderId="70" xfId="0" applyFont="1" applyBorder="1"/>
    <xf numFmtId="0" fontId="16" fillId="0" borderId="45" xfId="0" applyFont="1" applyBorder="1" applyAlignment="1">
      <alignment horizontal="center"/>
    </xf>
    <xf numFmtId="165" fontId="3" fillId="0" borderId="71" xfId="0" applyNumberFormat="1" applyFont="1" applyBorder="1" applyAlignment="1">
      <alignment horizontal="center"/>
    </xf>
    <xf numFmtId="164" fontId="6" fillId="4" borderId="45" xfId="0" applyNumberFormat="1" applyFont="1" applyFill="1" applyBorder="1" applyAlignment="1">
      <alignment horizontal="center"/>
    </xf>
    <xf numFmtId="10" fontId="3" fillId="9" borderId="47" xfId="0" applyNumberFormat="1" applyFont="1" applyFill="1" applyBorder="1" applyAlignment="1">
      <alignment horizontal="center"/>
    </xf>
    <xf numFmtId="166" fontId="3" fillId="10" borderId="48" xfId="0" applyNumberFormat="1" applyFont="1" applyFill="1" applyBorder="1" applyAlignment="1">
      <alignment horizontal="center"/>
    </xf>
    <xf numFmtId="164" fontId="3" fillId="0" borderId="72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0" fontId="18" fillId="0" borderId="45" xfId="0" applyFont="1" applyBorder="1"/>
    <xf numFmtId="10" fontId="3" fillId="9" borderId="34" xfId="0" applyNumberFormat="1" applyFont="1" applyFill="1" applyBorder="1" applyAlignment="1">
      <alignment horizontal="center"/>
    </xf>
    <xf numFmtId="166" fontId="3" fillId="10" borderId="35" xfId="0" applyNumberFormat="1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164" fontId="3" fillId="0" borderId="74" xfId="0" applyNumberFormat="1" applyFont="1" applyBorder="1" applyAlignment="1">
      <alignment horizontal="center"/>
    </xf>
    <xf numFmtId="0" fontId="19" fillId="4" borderId="57" xfId="0" applyFont="1" applyFill="1" applyBorder="1"/>
    <xf numFmtId="0" fontId="18" fillId="4" borderId="45" xfId="0" applyFont="1" applyFill="1" applyBorder="1"/>
    <xf numFmtId="164" fontId="3" fillId="0" borderId="72" xfId="0" applyNumberFormat="1" applyFont="1" applyBorder="1" applyAlignment="1">
      <alignment horizontal="center"/>
    </xf>
    <xf numFmtId="164" fontId="3" fillId="0" borderId="75" xfId="0" applyNumberFormat="1" applyFont="1" applyBorder="1" applyAlignment="1">
      <alignment horizontal="center"/>
    </xf>
    <xf numFmtId="14" fontId="18" fillId="8" borderId="31" xfId="0" applyNumberFormat="1" applyFont="1" applyFill="1" applyBorder="1"/>
    <xf numFmtId="0" fontId="19" fillId="4" borderId="76" xfId="0" applyFont="1" applyFill="1" applyBorder="1"/>
    <xf numFmtId="0" fontId="18" fillId="4" borderId="77" xfId="0" applyFont="1" applyFill="1" applyBorder="1"/>
    <xf numFmtId="165" fontId="3" fillId="4" borderId="16" xfId="0" applyNumberFormat="1" applyFont="1" applyFill="1" applyBorder="1" applyAlignment="1">
      <alignment horizontal="center"/>
    </xf>
    <xf numFmtId="10" fontId="3" fillId="9" borderId="78" xfId="0" applyNumberFormat="1" applyFont="1" applyFill="1" applyBorder="1" applyAlignment="1">
      <alignment horizontal="center"/>
    </xf>
    <xf numFmtId="166" fontId="3" fillId="10" borderId="79" xfId="0" applyNumberFormat="1" applyFont="1" applyFill="1" applyBorder="1" applyAlignment="1">
      <alignment horizontal="center"/>
    </xf>
    <xf numFmtId="164" fontId="3" fillId="0" borderId="80" xfId="0" applyNumberFormat="1" applyFont="1" applyBorder="1" applyAlignment="1">
      <alignment horizontal="center"/>
    </xf>
    <xf numFmtId="14" fontId="18" fillId="8" borderId="41" xfId="0" applyNumberFormat="1" applyFont="1" applyFill="1" applyBorder="1"/>
    <xf numFmtId="0" fontId="19" fillId="8" borderId="41" xfId="0" applyFont="1" applyFill="1" applyBorder="1"/>
    <xf numFmtId="0" fontId="18" fillId="8" borderId="77" xfId="0" applyFont="1" applyFill="1" applyBorder="1"/>
    <xf numFmtId="164" fontId="3" fillId="8" borderId="17" xfId="0" applyNumberFormat="1" applyFont="1" applyFill="1" applyBorder="1" applyAlignment="1">
      <alignment horizontal="center"/>
    </xf>
    <xf numFmtId="164" fontId="11" fillId="8" borderId="18" xfId="0" applyNumberFormat="1" applyFont="1" applyFill="1" applyBorder="1" applyAlignment="1">
      <alignment horizontal="center"/>
    </xf>
    <xf numFmtId="10" fontId="11" fillId="8" borderId="81" xfId="0" applyNumberFormat="1" applyFont="1" applyFill="1" applyBorder="1" applyAlignment="1">
      <alignment horizontal="center"/>
    </xf>
    <xf numFmtId="166" fontId="11" fillId="8" borderId="82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164" fontId="6" fillId="8" borderId="55" xfId="0" applyNumberFormat="1" applyFont="1" applyFill="1" applyBorder="1" applyAlignment="1">
      <alignment horizontal="center"/>
    </xf>
    <xf numFmtId="0" fontId="14" fillId="11" borderId="12" xfId="0" applyFont="1" applyFill="1" applyBorder="1"/>
    <xf numFmtId="14" fontId="6" fillId="11" borderId="83" xfId="0" applyNumberFormat="1" applyFont="1" applyFill="1" applyBorder="1"/>
    <xf numFmtId="0" fontId="5" fillId="11" borderId="12" xfId="0" applyFont="1" applyFill="1" applyBorder="1"/>
    <xf numFmtId="0" fontId="16" fillId="11" borderId="18" xfId="0" applyFont="1" applyFill="1" applyBorder="1"/>
    <xf numFmtId="164" fontId="11" fillId="11" borderId="84" xfId="0" applyNumberFormat="1" applyFont="1" applyFill="1" applyBorder="1" applyAlignment="1">
      <alignment horizontal="center"/>
    </xf>
    <xf numFmtId="164" fontId="11" fillId="11" borderId="41" xfId="0" applyNumberFormat="1" applyFont="1" applyFill="1" applyBorder="1" applyAlignment="1">
      <alignment horizontal="center"/>
    </xf>
    <xf numFmtId="164" fontId="11" fillId="11" borderId="85" xfId="0" applyNumberFormat="1" applyFont="1" applyFill="1" applyBorder="1"/>
    <xf numFmtId="166" fontId="6" fillId="11" borderId="86" xfId="0" applyNumberFormat="1" applyFont="1" applyFill="1" applyBorder="1" applyAlignment="1">
      <alignment horizontal="center"/>
    </xf>
    <xf numFmtId="164" fontId="6" fillId="11" borderId="21" xfId="0" applyNumberFormat="1" applyFont="1" applyFill="1" applyBorder="1" applyAlignment="1">
      <alignment horizontal="center"/>
    </xf>
    <xf numFmtId="164" fontId="6" fillId="11" borderId="22" xfId="0" applyNumberFormat="1" applyFont="1" applyFill="1" applyBorder="1" applyAlignment="1">
      <alignment horizontal="center"/>
    </xf>
    <xf numFmtId="164" fontId="6" fillId="11" borderId="20" xfId="0" applyNumberFormat="1" applyFont="1" applyFill="1" applyBorder="1" applyAlignment="1">
      <alignment horizontal="center"/>
    </xf>
    <xf numFmtId="14" fontId="18" fillId="11" borderId="42" xfId="0" applyNumberFormat="1" applyFont="1" applyFill="1" applyBorder="1"/>
    <xf numFmtId="0" fontId="19" fillId="0" borderId="87" xfId="0" applyFont="1" applyBorder="1"/>
    <xf numFmtId="0" fontId="18" fillId="0" borderId="88" xfId="0" applyFont="1" applyBorder="1"/>
    <xf numFmtId="164" fontId="3" fillId="0" borderId="89" xfId="0" applyNumberFormat="1" applyFont="1" applyBorder="1" applyAlignment="1">
      <alignment horizontal="center"/>
    </xf>
    <xf numFmtId="164" fontId="6" fillId="0" borderId="87" xfId="0" applyNumberFormat="1" applyFont="1" applyBorder="1" applyAlignment="1">
      <alignment horizontal="center"/>
    </xf>
    <xf numFmtId="10" fontId="3" fillId="9" borderId="27" xfId="0" applyNumberFormat="1" applyFont="1" applyFill="1" applyBorder="1" applyAlignment="1">
      <alignment horizontal="center"/>
    </xf>
    <xf numFmtId="166" fontId="3" fillId="10" borderId="28" xfId="0" applyNumberFormat="1" applyFont="1" applyFill="1" applyBorder="1" applyAlignment="1">
      <alignment horizontal="center"/>
    </xf>
    <xf numFmtId="164" fontId="3" fillId="0" borderId="68" xfId="0" applyNumberFormat="1" applyFont="1" applyBorder="1" applyAlignment="1">
      <alignment horizontal="center"/>
    </xf>
    <xf numFmtId="164" fontId="3" fillId="0" borderId="69" xfId="0" applyNumberFormat="1" applyFont="1" applyBorder="1" applyAlignment="1">
      <alignment horizontal="center"/>
    </xf>
    <xf numFmtId="14" fontId="18" fillId="11" borderId="43" xfId="0" applyNumberFormat="1" applyFont="1" applyFill="1" applyBorder="1"/>
    <xf numFmtId="0" fontId="19" fillId="0" borderId="90" xfId="0" applyFont="1" applyBorder="1"/>
    <xf numFmtId="164" fontId="3" fillId="0" borderId="71" xfId="0" applyNumberFormat="1" applyFont="1" applyBorder="1" applyAlignment="1">
      <alignment horizontal="center"/>
    </xf>
    <xf numFmtId="164" fontId="6" fillId="0" borderId="91" xfId="0" applyNumberFormat="1" applyFont="1" applyBorder="1" applyAlignment="1">
      <alignment horizontal="center"/>
    </xf>
    <xf numFmtId="0" fontId="19" fillId="4" borderId="46" xfId="0" applyFont="1" applyFill="1" applyBorder="1"/>
    <xf numFmtId="164" fontId="3" fillId="4" borderId="44" xfId="0" applyNumberFormat="1" applyFont="1" applyFill="1" applyBorder="1" applyAlignment="1">
      <alignment horizontal="center"/>
    </xf>
    <xf numFmtId="0" fontId="19" fillId="0" borderId="90" xfId="0" applyFont="1" applyBorder="1" applyAlignment="1"/>
    <xf numFmtId="14" fontId="18" fillId="11" borderId="51" xfId="0" applyNumberFormat="1" applyFont="1" applyFill="1" applyBorder="1"/>
    <xf numFmtId="0" fontId="19" fillId="0" borderId="92" xfId="0" applyFont="1" applyBorder="1"/>
    <xf numFmtId="0" fontId="18" fillId="0" borderId="73" xfId="0" applyFont="1" applyBorder="1"/>
    <xf numFmtId="164" fontId="3" fillId="0" borderId="93" xfId="0" applyNumberFormat="1" applyFont="1" applyBorder="1" applyAlignment="1">
      <alignment horizontal="center"/>
    </xf>
    <xf numFmtId="14" fontId="18" fillId="11" borderId="41" xfId="0" applyNumberFormat="1" applyFont="1" applyFill="1" applyBorder="1"/>
    <xf numFmtId="0" fontId="27" fillId="11" borderId="12" xfId="0" applyFont="1" applyFill="1" applyBorder="1"/>
    <xf numFmtId="0" fontId="18" fillId="11" borderId="18" xfId="0" applyFont="1" applyFill="1" applyBorder="1"/>
    <xf numFmtId="164" fontId="10" fillId="11" borderId="17" xfId="0" applyNumberFormat="1" applyFont="1" applyFill="1" applyBorder="1" applyAlignment="1">
      <alignment horizontal="center"/>
    </xf>
    <xf numFmtId="164" fontId="11" fillId="11" borderId="12" xfId="0" applyNumberFormat="1" applyFont="1" applyFill="1" applyBorder="1" applyAlignment="1">
      <alignment horizontal="center"/>
    </xf>
    <xf numFmtId="10" fontId="11" fillId="11" borderId="19" xfId="0" applyNumberFormat="1" applyFont="1" applyFill="1" applyBorder="1" applyAlignment="1">
      <alignment horizontal="center"/>
    </xf>
    <xf numFmtId="166" fontId="11" fillId="11" borderId="20" xfId="0" applyNumberFormat="1" applyFont="1" applyFill="1" applyBorder="1" applyAlignment="1">
      <alignment horizontal="center"/>
    </xf>
    <xf numFmtId="0" fontId="14" fillId="12" borderId="12" xfId="0" applyFont="1" applyFill="1" applyBorder="1"/>
    <xf numFmtId="14" fontId="14" fillId="12" borderId="60" xfId="0" applyNumberFormat="1" applyFont="1" applyFill="1" applyBorder="1"/>
    <xf numFmtId="0" fontId="5" fillId="12" borderId="13" xfId="0" applyFont="1" applyFill="1" applyBorder="1"/>
    <xf numFmtId="0" fontId="14" fillId="12" borderId="60" xfId="0" applyFont="1" applyFill="1" applyBorder="1"/>
    <xf numFmtId="164" fontId="14" fillId="12" borderId="16" xfId="0" applyNumberFormat="1" applyFont="1" applyFill="1" applyBorder="1" applyAlignment="1">
      <alignment horizontal="center"/>
    </xf>
    <xf numFmtId="164" fontId="14" fillId="12" borderId="13" xfId="0" applyNumberFormat="1" applyFont="1" applyFill="1" applyBorder="1" applyAlignment="1">
      <alignment horizontal="center"/>
    </xf>
    <xf numFmtId="164" fontId="14" fillId="12" borderId="14" xfId="0" applyNumberFormat="1" applyFont="1" applyFill="1" applyBorder="1"/>
    <xf numFmtId="166" fontId="14" fillId="12" borderId="11" xfId="0" applyNumberFormat="1" applyFont="1" applyFill="1" applyBorder="1" applyAlignment="1">
      <alignment horizontal="center"/>
    </xf>
    <xf numFmtId="164" fontId="14" fillId="12" borderId="63" xfId="0" applyNumberFormat="1" applyFont="1" applyFill="1" applyBorder="1" applyAlignment="1">
      <alignment horizontal="center"/>
    </xf>
    <xf numFmtId="164" fontId="14" fillId="12" borderId="64" xfId="0" applyNumberFormat="1" applyFont="1" applyFill="1" applyBorder="1" applyAlignment="1">
      <alignment horizontal="center"/>
    </xf>
    <xf numFmtId="14" fontId="18" fillId="12" borderId="42" xfId="0" applyNumberFormat="1" applyFont="1" applyFill="1" applyBorder="1"/>
    <xf numFmtId="0" fontId="16" fillId="0" borderId="87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6" fillId="4" borderId="94" xfId="0" applyNumberFormat="1" applyFont="1" applyFill="1" applyBorder="1" applyAlignment="1">
      <alignment horizontal="center"/>
    </xf>
    <xf numFmtId="14" fontId="18" fillId="12" borderId="43" xfId="0" applyNumberFormat="1" applyFont="1" applyFill="1" applyBorder="1"/>
    <xf numFmtId="0" fontId="16" fillId="0" borderId="90" xfId="0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6" fillId="4" borderId="44" xfId="0" applyNumberFormat="1" applyFont="1" applyFill="1" applyBorder="1" applyAlignment="1">
      <alignment horizontal="center"/>
    </xf>
    <xf numFmtId="0" fontId="24" fillId="0" borderId="0" xfId="0" applyFont="1"/>
    <xf numFmtId="0" fontId="18" fillId="0" borderId="90" xfId="0" applyFont="1" applyBorder="1"/>
    <xf numFmtId="164" fontId="28" fillId="0" borderId="45" xfId="0" applyNumberFormat="1" applyFont="1" applyBorder="1" applyAlignment="1">
      <alignment horizontal="center"/>
    </xf>
    <xf numFmtId="0" fontId="25" fillId="0" borderId="0" xfId="0" applyFont="1"/>
    <xf numFmtId="14" fontId="18" fillId="12" borderId="95" xfId="0" applyNumberFormat="1" applyFont="1" applyFill="1" applyBorder="1"/>
    <xf numFmtId="164" fontId="10" fillId="0" borderId="45" xfId="0" applyNumberFormat="1" applyFont="1" applyBorder="1" applyAlignment="1">
      <alignment horizontal="center"/>
    </xf>
    <xf numFmtId="0" fontId="17" fillId="7" borderId="16" xfId="0" applyFont="1" applyFill="1" applyBorder="1"/>
    <xf numFmtId="14" fontId="18" fillId="12" borderId="31" xfId="0" applyNumberFormat="1" applyFont="1" applyFill="1" applyBorder="1"/>
    <xf numFmtId="0" fontId="19" fillId="7" borderId="33" xfId="0" applyFont="1" applyFill="1" applyBorder="1"/>
    <xf numFmtId="0" fontId="18" fillId="7" borderId="33" xfId="0" applyFont="1" applyFill="1" applyBorder="1"/>
    <xf numFmtId="164" fontId="10" fillId="7" borderId="31" xfId="0" applyNumberFormat="1" applyFont="1" applyFill="1" applyBorder="1" applyAlignment="1">
      <alignment horizontal="center"/>
    </xf>
    <xf numFmtId="164" fontId="6" fillId="4" borderId="52" xfId="0" applyNumberFormat="1" applyFont="1" applyFill="1" applyBorder="1" applyAlignment="1">
      <alignment horizontal="center"/>
    </xf>
    <xf numFmtId="164" fontId="3" fillId="7" borderId="36" xfId="0" applyNumberFormat="1" applyFont="1" applyFill="1" applyBorder="1" applyAlignment="1">
      <alignment horizontal="center"/>
    </xf>
    <xf numFmtId="164" fontId="3" fillId="7" borderId="36" xfId="0" applyNumberFormat="1" applyFont="1" applyFill="1" applyBorder="1" applyAlignment="1">
      <alignment horizontal="center"/>
    </xf>
    <xf numFmtId="0" fontId="4" fillId="7" borderId="16" xfId="0" applyFont="1" applyFill="1" applyBorder="1"/>
    <xf numFmtId="0" fontId="21" fillId="7" borderId="16" xfId="0" applyFont="1" applyFill="1" applyBorder="1"/>
    <xf numFmtId="14" fontId="18" fillId="12" borderId="77" xfId="0" applyNumberFormat="1" applyFont="1" applyFill="1" applyBorder="1"/>
    <xf numFmtId="0" fontId="27" fillId="12" borderId="16" xfId="0" applyFont="1" applyFill="1" applyBorder="1"/>
    <xf numFmtId="0" fontId="18" fillId="12" borderId="77" xfId="0" applyFont="1" applyFill="1" applyBorder="1"/>
    <xf numFmtId="164" fontId="10" fillId="12" borderId="84" xfId="0" applyNumberFormat="1" applyFont="1" applyFill="1" applyBorder="1" applyAlignment="1">
      <alignment horizontal="center"/>
    </xf>
    <xf numFmtId="164" fontId="11" fillId="12" borderId="18" xfId="0" applyNumberFormat="1" applyFont="1" applyFill="1" applyBorder="1" applyAlignment="1">
      <alignment horizontal="center" vertical="center"/>
    </xf>
    <xf numFmtId="10" fontId="11" fillId="12" borderId="63" xfId="0" applyNumberFormat="1" applyFont="1" applyFill="1" applyBorder="1" applyAlignment="1">
      <alignment horizontal="center" vertical="center"/>
    </xf>
    <xf numFmtId="166" fontId="11" fillId="12" borderId="86" xfId="0" applyNumberFormat="1" applyFont="1" applyFill="1" applyBorder="1" applyAlignment="1">
      <alignment horizontal="center"/>
    </xf>
    <xf numFmtId="164" fontId="6" fillId="12" borderId="21" xfId="0" applyNumberFormat="1" applyFont="1" applyFill="1" applyBorder="1" applyAlignment="1">
      <alignment horizontal="center" vertical="center"/>
    </xf>
    <xf numFmtId="0" fontId="14" fillId="13" borderId="12" xfId="0" applyFont="1" applyFill="1" applyBorder="1"/>
    <xf numFmtId="14" fontId="14" fillId="13" borderId="18" xfId="0" applyNumberFormat="1" applyFont="1" applyFill="1" applyBorder="1"/>
    <xf numFmtId="0" fontId="5" fillId="13" borderId="12" xfId="0" applyFont="1" applyFill="1" applyBorder="1"/>
    <xf numFmtId="0" fontId="14" fillId="13" borderId="18" xfId="0" applyFont="1" applyFill="1" applyBorder="1"/>
    <xf numFmtId="164" fontId="14" fillId="13" borderId="84" xfId="0" applyNumberFormat="1" applyFont="1" applyFill="1" applyBorder="1" applyAlignment="1">
      <alignment horizontal="center"/>
    </xf>
    <xf numFmtId="164" fontId="14" fillId="13" borderId="41" xfId="0" applyNumberFormat="1" applyFont="1" applyFill="1" applyBorder="1" applyAlignment="1">
      <alignment horizontal="center"/>
    </xf>
    <xf numFmtId="164" fontId="14" fillId="13" borderId="39" xfId="0" applyNumberFormat="1" applyFont="1" applyFill="1" applyBorder="1"/>
    <xf numFmtId="166" fontId="14" fillId="13" borderId="96" xfId="0" applyNumberFormat="1" applyFont="1" applyFill="1" applyBorder="1" applyAlignment="1">
      <alignment horizontal="center"/>
    </xf>
    <xf numFmtId="164" fontId="10" fillId="13" borderId="63" xfId="0" applyNumberFormat="1" applyFont="1" applyFill="1" applyBorder="1" applyAlignment="1">
      <alignment horizontal="center"/>
    </xf>
    <xf numFmtId="164" fontId="10" fillId="13" borderId="64" xfId="0" applyNumberFormat="1" applyFont="1" applyFill="1" applyBorder="1" applyAlignment="1">
      <alignment horizontal="center"/>
    </xf>
    <xf numFmtId="0" fontId="24" fillId="4" borderId="13" xfId="0" applyFont="1" applyFill="1" applyBorder="1"/>
    <xf numFmtId="14" fontId="18" fillId="13" borderId="18" xfId="0" applyNumberFormat="1" applyFont="1" applyFill="1" applyBorder="1"/>
    <xf numFmtId="0" fontId="19" fillId="13" borderId="13" xfId="0" applyFont="1" applyFill="1" applyBorder="1"/>
    <xf numFmtId="0" fontId="16" fillId="13" borderId="60" xfId="0" applyFont="1" applyFill="1" applyBorder="1" applyAlignment="1">
      <alignment horizontal="center"/>
    </xf>
    <xf numFmtId="164" fontId="3" fillId="13" borderId="7" xfId="0" applyNumberFormat="1" applyFont="1" applyFill="1" applyBorder="1" applyAlignment="1">
      <alignment horizontal="center"/>
    </xf>
    <xf numFmtId="164" fontId="11" fillId="13" borderId="13" xfId="0" applyNumberFormat="1" applyFont="1" applyFill="1" applyBorder="1" applyAlignment="1">
      <alignment horizontal="center"/>
    </xf>
    <xf numFmtId="10" fontId="3" fillId="13" borderId="14" xfId="0" applyNumberFormat="1" applyFont="1" applyFill="1" applyBorder="1" applyAlignment="1">
      <alignment horizontal="center"/>
    </xf>
    <xf numFmtId="166" fontId="11" fillId="13" borderId="11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97" xfId="0" applyNumberFormat="1" applyFont="1" applyFill="1" applyBorder="1" applyAlignment="1">
      <alignment horizontal="center"/>
    </xf>
    <xf numFmtId="0" fontId="14" fillId="14" borderId="12" xfId="0" applyFont="1" applyFill="1" applyBorder="1"/>
    <xf numFmtId="14" fontId="14" fillId="14" borderId="18" xfId="0" applyNumberFormat="1" applyFont="1" applyFill="1" applyBorder="1"/>
    <xf numFmtId="0" fontId="5" fillId="14" borderId="17" xfId="0" applyFont="1" applyFill="1" applyBorder="1"/>
    <xf numFmtId="0" fontId="14" fillId="14" borderId="18" xfId="0" applyFont="1" applyFill="1" applyBorder="1"/>
    <xf numFmtId="164" fontId="14" fillId="14" borderId="18" xfId="0" applyNumberFormat="1" applyFont="1" applyFill="1" applyBorder="1" applyAlignment="1">
      <alignment horizontal="center"/>
    </xf>
    <xf numFmtId="164" fontId="14" fillId="14" borderId="17" xfId="0" applyNumberFormat="1" applyFont="1" applyFill="1" applyBorder="1" applyAlignment="1">
      <alignment horizontal="center"/>
    </xf>
    <xf numFmtId="164" fontId="14" fillId="14" borderId="19" xfId="0" applyNumberFormat="1" applyFont="1" applyFill="1" applyBorder="1"/>
    <xf numFmtId="166" fontId="14" fillId="14" borderId="20" xfId="0" applyNumberFormat="1" applyFont="1" applyFill="1" applyBorder="1" applyAlignment="1">
      <alignment horizontal="center"/>
    </xf>
    <xf numFmtId="164" fontId="14" fillId="14" borderId="21" xfId="0" applyNumberFormat="1" applyFont="1" applyFill="1" applyBorder="1" applyAlignment="1">
      <alignment horizontal="center"/>
    </xf>
    <xf numFmtId="164" fontId="14" fillId="14" borderId="22" xfId="0" applyNumberFormat="1" applyFont="1" applyFill="1" applyBorder="1" applyAlignment="1">
      <alignment horizontal="center"/>
    </xf>
    <xf numFmtId="164" fontId="14" fillId="14" borderId="20" xfId="0" applyNumberFormat="1" applyFont="1" applyFill="1" applyBorder="1" applyAlignment="1">
      <alignment horizontal="center"/>
    </xf>
    <xf numFmtId="0" fontId="10" fillId="0" borderId="0" xfId="0" applyFont="1"/>
    <xf numFmtId="49" fontId="18" fillId="14" borderId="42" xfId="0" applyNumberFormat="1" applyFont="1" applyFill="1" applyBorder="1"/>
    <xf numFmtId="0" fontId="19" fillId="0" borderId="91" xfId="0" applyFont="1" applyBorder="1" applyAlignment="1">
      <alignment horizontal="left" wrapText="1"/>
    </xf>
    <xf numFmtId="0" fontId="16" fillId="0" borderId="88" xfId="0" applyFont="1" applyBorder="1" applyAlignment="1">
      <alignment horizontal="center"/>
    </xf>
    <xf numFmtId="49" fontId="18" fillId="14" borderId="43" xfId="0" applyNumberFormat="1" applyFont="1" applyFill="1" applyBorder="1"/>
    <xf numFmtId="0" fontId="16" fillId="0" borderId="73" xfId="0" applyFont="1" applyBorder="1" applyAlignment="1">
      <alignment horizontal="center"/>
    </xf>
    <xf numFmtId="164" fontId="4" fillId="0" borderId="93" xfId="0" applyNumberFormat="1" applyFont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4" fontId="3" fillId="0" borderId="98" xfId="0" applyNumberFormat="1" applyFont="1" applyBorder="1" applyAlignment="1">
      <alignment horizontal="center"/>
    </xf>
    <xf numFmtId="164" fontId="3" fillId="0" borderId="75" xfId="0" applyNumberFormat="1" applyFont="1" applyBorder="1" applyAlignment="1">
      <alignment horizontal="center"/>
    </xf>
    <xf numFmtId="164" fontId="3" fillId="7" borderId="38" xfId="0" applyNumberFormat="1" applyFont="1" applyFill="1" applyBorder="1" applyAlignment="1">
      <alignment horizontal="center"/>
    </xf>
    <xf numFmtId="49" fontId="18" fillId="14" borderId="12" xfId="0" applyNumberFormat="1" applyFont="1" applyFill="1" applyBorder="1"/>
    <xf numFmtId="0" fontId="29" fillId="14" borderId="12" xfId="0" applyFont="1" applyFill="1" applyBorder="1"/>
    <xf numFmtId="0" fontId="18" fillId="14" borderId="18" xfId="0" applyFont="1" applyFill="1" applyBorder="1"/>
    <xf numFmtId="164" fontId="10" fillId="14" borderId="17" xfId="0" applyNumberFormat="1" applyFont="1" applyFill="1" applyBorder="1" applyAlignment="1">
      <alignment horizontal="center"/>
    </xf>
    <xf numFmtId="164" fontId="11" fillId="14" borderId="12" xfId="0" applyNumberFormat="1" applyFont="1" applyFill="1" applyBorder="1" applyAlignment="1">
      <alignment horizontal="center" vertical="center"/>
    </xf>
    <xf numFmtId="10" fontId="11" fillId="14" borderId="19" xfId="0" applyNumberFormat="1" applyFont="1" applyFill="1" applyBorder="1" applyAlignment="1">
      <alignment horizontal="center" vertical="center"/>
    </xf>
    <xf numFmtId="166" fontId="11" fillId="14" borderId="20" xfId="0" applyNumberFormat="1" applyFont="1" applyFill="1" applyBorder="1" applyAlignment="1">
      <alignment horizontal="center"/>
    </xf>
    <xf numFmtId="164" fontId="6" fillId="14" borderId="21" xfId="0" applyNumberFormat="1" applyFont="1" applyFill="1" applyBorder="1" applyAlignment="1">
      <alignment horizontal="center" vertical="center"/>
    </xf>
    <xf numFmtId="164" fontId="6" fillId="14" borderId="55" xfId="0" applyNumberFormat="1" applyFont="1" applyFill="1" applyBorder="1" applyAlignment="1">
      <alignment horizontal="center" vertical="center"/>
    </xf>
    <xf numFmtId="0" fontId="14" fillId="15" borderId="12" xfId="0" applyFont="1" applyFill="1" applyBorder="1"/>
    <xf numFmtId="49" fontId="14" fillId="15" borderId="18" xfId="0" applyNumberFormat="1" applyFont="1" applyFill="1" applyBorder="1"/>
    <xf numFmtId="0" fontId="5" fillId="15" borderId="12" xfId="0" applyFont="1" applyFill="1" applyBorder="1" applyAlignment="1">
      <alignment wrapText="1"/>
    </xf>
    <xf numFmtId="0" fontId="14" fillId="15" borderId="18" xfId="0" applyFont="1" applyFill="1" applyBorder="1" applyAlignment="1">
      <alignment wrapText="1"/>
    </xf>
    <xf numFmtId="164" fontId="14" fillId="15" borderId="16" xfId="0" applyNumberFormat="1" applyFont="1" applyFill="1" applyBorder="1" applyAlignment="1">
      <alignment horizontal="center"/>
    </xf>
    <xf numFmtId="164" fontId="14" fillId="15" borderId="99" xfId="0" applyNumberFormat="1" applyFont="1" applyFill="1" applyBorder="1" applyAlignment="1">
      <alignment horizontal="center"/>
    </xf>
    <xf numFmtId="164" fontId="14" fillId="15" borderId="19" xfId="0" applyNumberFormat="1" applyFont="1" applyFill="1" applyBorder="1"/>
    <xf numFmtId="166" fontId="14" fillId="15" borderId="20" xfId="0" applyNumberFormat="1" applyFont="1" applyFill="1" applyBorder="1" applyAlignment="1">
      <alignment horizontal="center"/>
    </xf>
    <xf numFmtId="164" fontId="14" fillId="15" borderId="21" xfId="0" applyNumberFormat="1" applyFont="1" applyFill="1" applyBorder="1" applyAlignment="1">
      <alignment horizontal="center"/>
    </xf>
    <xf numFmtId="164" fontId="14" fillId="15" borderId="22" xfId="0" applyNumberFormat="1" applyFont="1" applyFill="1" applyBorder="1" applyAlignment="1">
      <alignment horizontal="center"/>
    </xf>
    <xf numFmtId="49" fontId="18" fillId="15" borderId="42" xfId="0" applyNumberFormat="1" applyFont="1" applyFill="1" applyBorder="1"/>
    <xf numFmtId="0" fontId="19" fillId="0" borderId="87" xfId="0" applyFont="1" applyBorder="1" applyAlignment="1">
      <alignment wrapText="1"/>
    </xf>
    <xf numFmtId="0" fontId="16" fillId="0" borderId="88" xfId="0" applyFont="1" applyBorder="1" applyAlignment="1">
      <alignment horizontal="center" wrapText="1"/>
    </xf>
    <xf numFmtId="164" fontId="3" fillId="0" borderId="100" xfId="0" applyNumberFormat="1" applyFont="1" applyBorder="1" applyAlignment="1">
      <alignment horizontal="center"/>
    </xf>
    <xf numFmtId="164" fontId="6" fillId="4" borderId="101" xfId="0" applyNumberFormat="1" applyFont="1" applyFill="1" applyBorder="1" applyAlignment="1">
      <alignment horizontal="center"/>
    </xf>
    <xf numFmtId="10" fontId="3" fillId="9" borderId="102" xfId="0" applyNumberFormat="1" applyFont="1" applyFill="1" applyBorder="1" applyAlignment="1">
      <alignment horizontal="center"/>
    </xf>
    <xf numFmtId="49" fontId="18" fillId="15" borderId="43" xfId="0" applyNumberFormat="1" applyFont="1" applyFill="1" applyBorder="1"/>
    <xf numFmtId="0" fontId="19" fillId="0" borderId="91" xfId="0" applyFont="1" applyBorder="1" applyAlignment="1">
      <alignment wrapText="1"/>
    </xf>
    <xf numFmtId="0" fontId="16" fillId="0" borderId="45" xfId="0" applyFont="1" applyBorder="1" applyAlignment="1">
      <alignment horizontal="center" wrapText="1"/>
    </xf>
    <xf numFmtId="164" fontId="6" fillId="4" borderId="103" xfId="0" applyNumberFormat="1" applyFont="1" applyFill="1" applyBorder="1" applyAlignment="1">
      <alignment horizontal="center"/>
    </xf>
    <xf numFmtId="166" fontId="3" fillId="10" borderId="28" xfId="0" applyNumberFormat="1" applyFont="1" applyFill="1" applyBorder="1" applyAlignment="1">
      <alignment horizontal="center"/>
    </xf>
    <xf numFmtId="0" fontId="19" fillId="0" borderId="90" xfId="0" applyFont="1" applyBorder="1" applyAlignment="1">
      <alignment wrapText="1"/>
    </xf>
    <xf numFmtId="164" fontId="6" fillId="4" borderId="103" xfId="0" applyNumberFormat="1" applyFont="1" applyFill="1" applyBorder="1" applyAlignment="1">
      <alignment horizontal="center"/>
    </xf>
    <xf numFmtId="10" fontId="3" fillId="9" borderId="72" xfId="0" applyNumberFormat="1" applyFont="1" applyFill="1" applyBorder="1" applyAlignment="1">
      <alignment horizontal="center"/>
    </xf>
    <xf numFmtId="164" fontId="3" fillId="0" borderId="104" xfId="0" applyNumberFormat="1" applyFont="1" applyBorder="1" applyAlignment="1">
      <alignment horizontal="center"/>
    </xf>
    <xf numFmtId="49" fontId="18" fillId="15" borderId="95" xfId="0" applyNumberFormat="1" applyFont="1" applyFill="1" applyBorder="1"/>
    <xf numFmtId="164" fontId="4" fillId="0" borderId="105" xfId="0" applyNumberFormat="1" applyFont="1" applyBorder="1" applyAlignment="1">
      <alignment horizontal="center"/>
    </xf>
    <xf numFmtId="164" fontId="6" fillId="4" borderId="106" xfId="0" applyNumberFormat="1" applyFont="1" applyFill="1" applyBorder="1" applyAlignment="1">
      <alignment horizontal="center"/>
    </xf>
    <xf numFmtId="14" fontId="18" fillId="15" borderId="60" xfId="0" applyNumberFormat="1" applyFont="1" applyFill="1" applyBorder="1"/>
    <xf numFmtId="0" fontId="29" fillId="15" borderId="13" xfId="0" applyFont="1" applyFill="1" applyBorder="1" applyAlignment="1">
      <alignment wrapText="1"/>
    </xf>
    <xf numFmtId="0" fontId="18" fillId="15" borderId="60" xfId="0" applyFont="1" applyFill="1" applyBorder="1" applyAlignment="1">
      <alignment wrapText="1"/>
    </xf>
    <xf numFmtId="164" fontId="4" fillId="15" borderId="55" xfId="0" applyNumberFormat="1" applyFont="1" applyFill="1" applyBorder="1" applyAlignment="1">
      <alignment horizontal="center"/>
    </xf>
    <xf numFmtId="164" fontId="11" fillId="15" borderId="107" xfId="0" applyNumberFormat="1" applyFont="1" applyFill="1" applyBorder="1" applyAlignment="1">
      <alignment horizontal="center" vertical="center"/>
    </xf>
    <xf numFmtId="10" fontId="11" fillId="15" borderId="19" xfId="0" applyNumberFormat="1" applyFont="1" applyFill="1" applyBorder="1" applyAlignment="1">
      <alignment horizontal="center" vertical="center"/>
    </xf>
    <xf numFmtId="167" fontId="11" fillId="15" borderId="20" xfId="0" applyNumberFormat="1" applyFont="1" applyFill="1" applyBorder="1" applyAlignment="1">
      <alignment horizontal="center" vertical="center"/>
    </xf>
    <xf numFmtId="164" fontId="6" fillId="15" borderId="63" xfId="0" applyNumberFormat="1" applyFont="1" applyFill="1" applyBorder="1" applyAlignment="1">
      <alignment horizontal="center" vertical="center"/>
    </xf>
    <xf numFmtId="0" fontId="14" fillId="16" borderId="41" xfId="0" applyFont="1" applyFill="1" applyBorder="1" applyAlignment="1">
      <alignment horizontal="left" vertical="center"/>
    </xf>
    <xf numFmtId="14" fontId="14" fillId="16" borderId="60" xfId="0" applyNumberFormat="1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left" vertical="center" wrapText="1"/>
    </xf>
    <xf numFmtId="0" fontId="14" fillId="16" borderId="60" xfId="0" applyFont="1" applyFill="1" applyBorder="1" applyAlignment="1">
      <alignment horizontal="left" vertical="center" wrapText="1"/>
    </xf>
    <xf numFmtId="164" fontId="14" fillId="16" borderId="55" xfId="0" applyNumberFormat="1" applyFont="1" applyFill="1" applyBorder="1" applyAlignment="1">
      <alignment horizontal="center" vertical="center"/>
    </xf>
    <xf numFmtId="164" fontId="14" fillId="16" borderId="13" xfId="0" applyNumberFormat="1" applyFont="1" applyFill="1" applyBorder="1" applyAlignment="1">
      <alignment horizontal="center" vertical="center"/>
    </xf>
    <xf numFmtId="164" fontId="14" fillId="16" borderId="14" xfId="0" applyNumberFormat="1" applyFont="1" applyFill="1" applyBorder="1" applyAlignment="1">
      <alignment horizontal="left" vertical="center"/>
    </xf>
    <xf numFmtId="10" fontId="14" fillId="16" borderId="11" xfId="0" applyNumberFormat="1" applyFont="1" applyFill="1" applyBorder="1" applyAlignment="1">
      <alignment horizontal="left" vertical="center"/>
    </xf>
    <xf numFmtId="164" fontId="14" fillId="16" borderId="63" xfId="0" applyNumberFormat="1" applyFont="1" applyFill="1" applyBorder="1" applyAlignment="1">
      <alignment horizontal="center" vertical="center"/>
    </xf>
    <xf numFmtId="164" fontId="14" fillId="16" borderId="64" xfId="0" applyNumberFormat="1" applyFont="1" applyFill="1" applyBorder="1" applyAlignment="1">
      <alignment horizontal="center" vertical="center"/>
    </xf>
    <xf numFmtId="49" fontId="18" fillId="16" borderId="60" xfId="0" applyNumberFormat="1" applyFont="1" applyFill="1" applyBorder="1"/>
    <xf numFmtId="0" fontId="19" fillId="4" borderId="94" xfId="0" applyFont="1" applyFill="1" applyBorder="1" applyAlignment="1">
      <alignment wrapText="1"/>
    </xf>
    <xf numFmtId="0" fontId="14" fillId="4" borderId="23" xfId="0" applyFont="1" applyFill="1" applyBorder="1" applyAlignment="1">
      <alignment horizontal="center" wrapText="1"/>
    </xf>
    <xf numFmtId="164" fontId="10" fillId="4" borderId="24" xfId="0" applyNumberFormat="1" applyFont="1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/>
    </xf>
    <xf numFmtId="10" fontId="3" fillId="9" borderId="108" xfId="0" applyNumberFormat="1" applyFont="1" applyFill="1" applyBorder="1" applyAlignment="1">
      <alignment horizontal="center"/>
    </xf>
    <xf numFmtId="49" fontId="18" fillId="16" borderId="45" xfId="0" applyNumberFormat="1" applyFont="1" applyFill="1" applyBorder="1"/>
    <xf numFmtId="0" fontId="14" fillId="4" borderId="45" xfId="0" applyFont="1" applyFill="1" applyBorder="1" applyAlignment="1">
      <alignment horizontal="center" wrapText="1"/>
    </xf>
    <xf numFmtId="164" fontId="10" fillId="4" borderId="44" xfId="0" applyNumberFormat="1" applyFont="1" applyFill="1" applyBorder="1" applyAlignment="1">
      <alignment horizontal="center"/>
    </xf>
    <xf numFmtId="164" fontId="6" fillId="4" borderId="109" xfId="0" applyNumberFormat="1" applyFont="1" applyFill="1" applyBorder="1" applyAlignment="1">
      <alignment horizontal="center"/>
    </xf>
    <xf numFmtId="10" fontId="3" fillId="9" borderId="49" xfId="0" applyNumberFormat="1" applyFont="1" applyFill="1" applyBorder="1" applyAlignment="1">
      <alignment horizontal="center"/>
    </xf>
    <xf numFmtId="0" fontId="19" fillId="4" borderId="52" xfId="0" applyFont="1" applyFill="1" applyBorder="1" applyAlignment="1">
      <alignment horizontal="left"/>
    </xf>
    <xf numFmtId="164" fontId="10" fillId="4" borderId="52" xfId="0" applyNumberFormat="1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0" fontId="19" fillId="4" borderId="44" xfId="0" applyFont="1" applyFill="1" applyBorder="1" applyAlignment="1">
      <alignment horizontal="left"/>
    </xf>
    <xf numFmtId="0" fontId="14" fillId="4" borderId="32" xfId="0" applyFont="1" applyFill="1" applyBorder="1" applyAlignment="1">
      <alignment horizontal="center" wrapText="1"/>
    </xf>
    <xf numFmtId="166" fontId="3" fillId="10" borderId="104" xfId="0" applyNumberFormat="1" applyFont="1" applyFill="1" applyBorder="1" applyAlignment="1">
      <alignment horizontal="center"/>
    </xf>
    <xf numFmtId="49" fontId="18" fillId="16" borderId="77" xfId="0" applyNumberFormat="1" applyFont="1" applyFill="1" applyBorder="1"/>
    <xf numFmtId="0" fontId="19" fillId="4" borderId="16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 wrapText="1"/>
    </xf>
    <xf numFmtId="164" fontId="10" fillId="4" borderId="16" xfId="0" applyNumberFormat="1" applyFont="1" applyFill="1" applyBorder="1" applyAlignment="1">
      <alignment horizontal="center"/>
    </xf>
    <xf numFmtId="164" fontId="6" fillId="4" borderId="77" xfId="0" applyNumberFormat="1" applyFont="1" applyFill="1" applyBorder="1" applyAlignment="1">
      <alignment horizontal="center"/>
    </xf>
    <xf numFmtId="10" fontId="3" fillId="9" borderId="110" xfId="0" applyNumberFormat="1" applyFont="1" applyFill="1" applyBorder="1" applyAlignment="1">
      <alignment horizontal="center"/>
    </xf>
    <xf numFmtId="14" fontId="18" fillId="16" borderId="77" xfId="0" applyNumberFormat="1" applyFont="1" applyFill="1" applyBorder="1"/>
    <xf numFmtId="0" fontId="29" fillId="16" borderId="12" xfId="0" applyFont="1" applyFill="1" applyBorder="1" applyAlignment="1">
      <alignment wrapText="1"/>
    </xf>
    <xf numFmtId="0" fontId="18" fillId="16" borderId="77" xfId="0" applyFont="1" applyFill="1" applyBorder="1" applyAlignment="1">
      <alignment wrapText="1"/>
    </xf>
    <xf numFmtId="164" fontId="4" fillId="16" borderId="17" xfId="0" applyNumberFormat="1" applyFont="1" applyFill="1" applyBorder="1" applyAlignment="1">
      <alignment horizontal="center"/>
    </xf>
    <xf numFmtId="164" fontId="11" fillId="16" borderId="41" xfId="0" applyNumberFormat="1" applyFont="1" applyFill="1" applyBorder="1" applyAlignment="1">
      <alignment horizontal="center" vertical="center"/>
    </xf>
    <xf numFmtId="10" fontId="11" fillId="16" borderId="85" xfId="0" applyNumberFormat="1" applyFont="1" applyFill="1" applyBorder="1" applyAlignment="1">
      <alignment horizontal="center" vertical="center"/>
    </xf>
    <xf numFmtId="164" fontId="6" fillId="16" borderId="21" xfId="0" applyNumberFormat="1" applyFont="1" applyFill="1" applyBorder="1" applyAlignment="1">
      <alignment horizontal="center" vertical="center"/>
    </xf>
    <xf numFmtId="164" fontId="6" fillId="16" borderId="22" xfId="0" applyNumberFormat="1" applyFont="1" applyFill="1" applyBorder="1" applyAlignment="1">
      <alignment horizontal="center" vertical="center"/>
    </xf>
    <xf numFmtId="0" fontId="14" fillId="17" borderId="13" xfId="0" applyFont="1" applyFill="1" applyBorder="1" applyAlignment="1">
      <alignment vertical="center"/>
    </xf>
    <xf numFmtId="0" fontId="14" fillId="17" borderId="18" xfId="0" applyFont="1" applyFill="1" applyBorder="1" applyAlignment="1">
      <alignment vertical="center"/>
    </xf>
    <xf numFmtId="0" fontId="5" fillId="17" borderId="12" xfId="0" applyFont="1" applyFill="1" applyBorder="1" applyAlignment="1">
      <alignment vertical="center"/>
    </xf>
    <xf numFmtId="164" fontId="14" fillId="17" borderId="16" xfId="0" applyNumberFormat="1" applyFont="1" applyFill="1" applyBorder="1" applyAlignment="1">
      <alignment horizontal="center" vertical="center"/>
    </xf>
    <xf numFmtId="164" fontId="11" fillId="17" borderId="12" xfId="0" applyNumberFormat="1" applyFont="1" applyFill="1" applyBorder="1" applyAlignment="1">
      <alignment horizontal="center" vertical="center"/>
    </xf>
    <xf numFmtId="10" fontId="3" fillId="17" borderId="39" xfId="0" applyNumberFormat="1" applyFont="1" applyFill="1" applyBorder="1" applyAlignment="1">
      <alignment horizontal="center"/>
    </xf>
    <xf numFmtId="166" fontId="11" fillId="17" borderId="96" xfId="0" applyNumberFormat="1" applyFont="1" applyFill="1" applyBorder="1" applyAlignment="1">
      <alignment horizontal="center"/>
    </xf>
    <xf numFmtId="164" fontId="3" fillId="17" borderId="36" xfId="0" applyNumberFormat="1" applyFont="1" applyFill="1" applyBorder="1" applyAlignment="1">
      <alignment horizontal="center"/>
    </xf>
    <xf numFmtId="0" fontId="31" fillId="18" borderId="77" xfId="0" applyFont="1" applyFill="1" applyBorder="1" applyAlignment="1">
      <alignment horizontal="center"/>
    </xf>
    <xf numFmtId="0" fontId="31" fillId="18" borderId="17" xfId="0" applyFont="1" applyFill="1" applyBorder="1" applyAlignment="1">
      <alignment horizontal="center"/>
    </xf>
    <xf numFmtId="164" fontId="31" fillId="18" borderId="12" xfId="0" applyNumberFormat="1" applyFont="1" applyFill="1" applyBorder="1" applyAlignment="1">
      <alignment horizontal="center"/>
    </xf>
    <xf numFmtId="164" fontId="31" fillId="18" borderId="19" xfId="0" applyNumberFormat="1" applyFont="1" applyFill="1" applyBorder="1" applyAlignment="1">
      <alignment horizontal="center"/>
    </xf>
    <xf numFmtId="166" fontId="31" fillId="18" borderId="20" xfId="0" applyNumberFormat="1" applyFont="1" applyFill="1" applyBorder="1" applyAlignment="1">
      <alignment horizontal="center"/>
    </xf>
    <xf numFmtId="168" fontId="31" fillId="18" borderId="21" xfId="0" applyNumberFormat="1" applyFont="1" applyFill="1" applyBorder="1" applyAlignment="1">
      <alignment horizontal="center"/>
    </xf>
    <xf numFmtId="168" fontId="31" fillId="18" borderId="22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4" borderId="16" xfId="0" applyFont="1" applyFill="1" applyBorder="1"/>
    <xf numFmtId="0" fontId="27" fillId="0" borderId="0" xfId="0" applyFont="1"/>
    <xf numFmtId="0" fontId="18" fillId="4" borderId="16" xfId="0" applyFont="1" applyFill="1" applyBorder="1"/>
    <xf numFmtId="164" fontId="35" fillId="4" borderId="1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31" fillId="4" borderId="16" xfId="0" applyNumberFormat="1" applyFont="1" applyFill="1" applyBorder="1"/>
    <xf numFmtId="10" fontId="35" fillId="4" borderId="16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0" fontId="29" fillId="0" borderId="0" xfId="0" applyFont="1"/>
    <xf numFmtId="166" fontId="1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6" fontId="3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0" fontId="11" fillId="0" borderId="0" xfId="0" applyFont="1"/>
    <xf numFmtId="164" fontId="11" fillId="0" borderId="0" xfId="0" applyNumberFormat="1" applyFont="1"/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9" fillId="0" borderId="0" xfId="0" applyFont="1"/>
    <xf numFmtId="8" fontId="10" fillId="0" borderId="0" xfId="0" applyNumberFormat="1" applyFont="1" applyAlignment="1">
      <alignment horizontal="left"/>
    </xf>
    <xf numFmtId="8" fontId="10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20" borderId="115" xfId="0" applyFont="1" applyFill="1" applyBorder="1" applyAlignment="1">
      <alignment horizontal="left" vertical="center"/>
    </xf>
    <xf numFmtId="0" fontId="13" fillId="20" borderId="116" xfId="0" applyFont="1" applyFill="1" applyBorder="1" applyAlignment="1">
      <alignment horizontal="center" vertical="center"/>
    </xf>
    <xf numFmtId="0" fontId="5" fillId="20" borderId="117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18" xfId="0" applyFont="1" applyFill="1" applyBorder="1" applyAlignment="1">
      <alignment horizontal="center" vertical="center"/>
    </xf>
    <xf numFmtId="10" fontId="7" fillId="20" borderId="119" xfId="0" applyNumberFormat="1" applyFont="1" applyFill="1" applyBorder="1" applyAlignment="1">
      <alignment horizontal="center" vertical="center"/>
    </xf>
    <xf numFmtId="165" fontId="43" fillId="20" borderId="116" xfId="0" applyNumberFormat="1" applyFont="1" applyFill="1" applyBorder="1" applyAlignment="1">
      <alignment horizontal="center" vertical="center"/>
    </xf>
    <xf numFmtId="165" fontId="42" fillId="20" borderId="116" xfId="0" applyNumberFormat="1" applyFont="1" applyFill="1" applyBorder="1" applyAlignment="1">
      <alignment horizontal="center" vertical="center"/>
    </xf>
    <xf numFmtId="165" fontId="42" fillId="20" borderId="1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20" borderId="120" xfId="0" applyFont="1" applyFill="1" applyBorder="1" applyAlignment="1">
      <alignment horizontal="center" vertical="center"/>
    </xf>
    <xf numFmtId="0" fontId="19" fillId="4" borderId="94" xfId="0" applyFont="1" applyFill="1" applyBorder="1" applyAlignment="1">
      <alignment vertical="center" wrapText="1"/>
    </xf>
    <xf numFmtId="164" fontId="3" fillId="4" borderId="45" xfId="0" applyNumberFormat="1" applyFont="1" applyFill="1" applyBorder="1" applyAlignment="1">
      <alignment horizontal="center" vertical="center" wrapText="1"/>
    </xf>
    <xf numFmtId="10" fontId="3" fillId="4" borderId="29" xfId="0" applyNumberFormat="1" applyFont="1" applyFill="1" applyBorder="1" applyAlignment="1">
      <alignment horizontal="center"/>
    </xf>
    <xf numFmtId="166" fontId="3" fillId="4" borderId="28" xfId="0" applyNumberFormat="1" applyFont="1" applyFill="1" applyBorder="1" applyAlignment="1">
      <alignment horizontal="center"/>
    </xf>
    <xf numFmtId="164" fontId="3" fillId="0" borderId="121" xfId="0" applyNumberFormat="1" applyFont="1" applyBorder="1" applyAlignment="1">
      <alignment horizontal="center" vertical="center"/>
    </xf>
    <xf numFmtId="164" fontId="3" fillId="0" borderId="122" xfId="0" applyNumberFormat="1" applyFont="1" applyBorder="1" applyAlignment="1">
      <alignment horizontal="center" vertical="center"/>
    </xf>
    <xf numFmtId="164" fontId="40" fillId="0" borderId="122" xfId="0" applyNumberFormat="1" applyFont="1" applyBorder="1" applyAlignment="1">
      <alignment horizontal="center" vertical="center"/>
    </xf>
    <xf numFmtId="164" fontId="40" fillId="0" borderId="122" xfId="0" applyNumberFormat="1" applyFont="1" applyBorder="1" applyAlignment="1">
      <alignment horizontal="center" vertical="center"/>
    </xf>
    <xf numFmtId="164" fontId="3" fillId="0" borderId="122" xfId="0" applyNumberFormat="1" applyFont="1" applyBorder="1" applyAlignment="1">
      <alignment horizontal="center" vertical="center"/>
    </xf>
    <xf numFmtId="164" fontId="3" fillId="0" borderId="123" xfId="0" applyNumberFormat="1" applyFont="1" applyBorder="1" applyAlignment="1">
      <alignment horizontal="center" vertical="center"/>
    </xf>
    <xf numFmtId="164" fontId="3" fillId="7" borderId="67" xfId="0" applyNumberFormat="1" applyFont="1" applyFill="1" applyBorder="1" applyAlignment="1">
      <alignment horizontal="left" vertical="center"/>
    </xf>
    <xf numFmtId="0" fontId="13" fillId="20" borderId="124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vertical="center" wrapText="1"/>
    </xf>
    <xf numFmtId="164" fontId="3" fillId="0" borderId="72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40" fillId="0" borderId="50" xfId="0" applyNumberFormat="1" applyFont="1" applyBorder="1" applyAlignment="1">
      <alignment horizontal="center" vertical="center"/>
    </xf>
    <xf numFmtId="164" fontId="40" fillId="0" borderId="50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7" borderId="48" xfId="0" applyNumberFormat="1" applyFont="1" applyFill="1" applyBorder="1" applyAlignment="1">
      <alignment horizontal="left" vertical="center"/>
    </xf>
    <xf numFmtId="164" fontId="4" fillId="4" borderId="45" xfId="0" applyNumberFormat="1" applyFont="1" applyFill="1" applyBorder="1" applyAlignment="1">
      <alignment horizontal="center" vertical="center"/>
    </xf>
    <xf numFmtId="164" fontId="3" fillId="0" borderId="48" xfId="0" applyNumberFormat="1" applyFont="1" applyBorder="1" applyAlignment="1">
      <alignment horizontal="left" vertical="center"/>
    </xf>
    <xf numFmtId="0" fontId="13" fillId="20" borderId="125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vertical="center" wrapText="1"/>
    </xf>
    <xf numFmtId="164" fontId="4" fillId="4" borderId="32" xfId="0" applyNumberFormat="1" applyFont="1" applyFill="1" applyBorder="1" applyAlignment="1">
      <alignment horizontal="center" vertical="center"/>
    </xf>
    <xf numFmtId="10" fontId="3" fillId="4" borderId="36" xfId="0" applyNumberFormat="1" applyFont="1" applyFill="1" applyBorder="1" applyAlignment="1">
      <alignment horizontal="center"/>
    </xf>
    <xf numFmtId="166" fontId="3" fillId="4" borderId="96" xfId="0" applyNumberFormat="1" applyFont="1" applyFill="1" applyBorder="1" applyAlignment="1">
      <alignment horizontal="center"/>
    </xf>
    <xf numFmtId="164" fontId="3" fillId="0" borderId="98" xfId="0" applyNumberFormat="1" applyFont="1" applyBorder="1" applyAlignment="1">
      <alignment horizontal="center" vertical="center"/>
    </xf>
    <xf numFmtId="164" fontId="3" fillId="0" borderId="75" xfId="0" applyNumberFormat="1" applyFont="1" applyBorder="1" applyAlignment="1">
      <alignment horizontal="center" vertical="center"/>
    </xf>
    <xf numFmtId="164" fontId="3" fillId="0" borderId="126" xfId="0" applyNumberFormat="1" applyFont="1" applyBorder="1" applyAlignment="1">
      <alignment horizontal="left" vertical="center"/>
    </xf>
    <xf numFmtId="0" fontId="4" fillId="20" borderId="115" xfId="0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vertical="center" wrapText="1"/>
    </xf>
    <xf numFmtId="164" fontId="11" fillId="20" borderId="18" xfId="0" applyNumberFormat="1" applyFont="1" applyFill="1" applyBorder="1" applyAlignment="1">
      <alignment horizontal="center" vertical="center"/>
    </xf>
    <xf numFmtId="164" fontId="7" fillId="20" borderId="21" xfId="0" applyNumberFormat="1" applyFont="1" applyFill="1" applyBorder="1" applyAlignment="1">
      <alignment horizontal="center" vertical="center"/>
    </xf>
    <xf numFmtId="166" fontId="4" fillId="20" borderId="20" xfId="0" applyNumberFormat="1" applyFont="1" applyFill="1" applyBorder="1" applyAlignment="1">
      <alignment horizontal="center" vertical="center"/>
    </xf>
    <xf numFmtId="164" fontId="3" fillId="20" borderId="127" xfId="0" applyNumberFormat="1" applyFont="1" applyFill="1" applyBorder="1" applyAlignment="1">
      <alignment horizontal="center"/>
    </xf>
    <xf numFmtId="164" fontId="3" fillId="20" borderId="123" xfId="0" applyNumberFormat="1" applyFont="1" applyFill="1" applyBorder="1" applyAlignment="1">
      <alignment horizontal="center"/>
    </xf>
    <xf numFmtId="164" fontId="3" fillId="20" borderId="62" xfId="0" applyNumberFormat="1" applyFont="1" applyFill="1" applyBorder="1" applyAlignment="1">
      <alignment horizontal="left"/>
    </xf>
    <xf numFmtId="0" fontId="42" fillId="21" borderId="12" xfId="0" applyFont="1" applyFill="1" applyBorder="1" applyAlignment="1">
      <alignment horizontal="left" vertical="center"/>
    </xf>
    <xf numFmtId="0" fontId="13" fillId="21" borderId="115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164" fontId="4" fillId="21" borderId="14" xfId="0" applyNumberFormat="1" applyFont="1" applyFill="1" applyBorder="1" applyAlignment="1">
      <alignment horizontal="center" vertical="center"/>
    </xf>
    <xf numFmtId="164" fontId="7" fillId="21" borderId="22" xfId="0" applyNumberFormat="1" applyFont="1" applyFill="1" applyBorder="1" applyAlignment="1">
      <alignment horizontal="center" vertical="center"/>
    </xf>
    <xf numFmtId="166" fontId="4" fillId="21" borderId="128" xfId="0" applyNumberFormat="1" applyFont="1" applyFill="1" applyBorder="1" applyAlignment="1">
      <alignment horizontal="center"/>
    </xf>
    <xf numFmtId="164" fontId="3" fillId="21" borderId="50" xfId="0" applyNumberFormat="1" applyFont="1" applyFill="1" applyBorder="1" applyAlignment="1">
      <alignment horizontal="center"/>
    </xf>
    <xf numFmtId="164" fontId="3" fillId="21" borderId="50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3" fillId="21" borderId="129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164" fontId="3" fillId="4" borderId="130" xfId="0" applyNumberFormat="1" applyFont="1" applyFill="1" applyBorder="1" applyAlignment="1">
      <alignment horizontal="center" vertical="center"/>
    </xf>
    <xf numFmtId="164" fontId="3" fillId="4" borderId="69" xfId="0" applyNumberFormat="1" applyFont="1" applyFill="1" applyBorder="1" applyAlignment="1">
      <alignment horizontal="center" vertical="center"/>
    </xf>
    <xf numFmtId="0" fontId="40" fillId="0" borderId="50" xfId="0" applyFont="1" applyBorder="1"/>
    <xf numFmtId="164" fontId="3" fillId="7" borderId="131" xfId="0" applyNumberFormat="1" applyFont="1" applyFill="1" applyBorder="1" applyAlignment="1">
      <alignment horizontal="left" vertical="center"/>
    </xf>
    <xf numFmtId="0" fontId="13" fillId="21" borderId="124" xfId="0" applyFont="1" applyFill="1" applyBorder="1" applyAlignment="1">
      <alignment horizontal="left" vertical="center"/>
    </xf>
    <xf numFmtId="0" fontId="19" fillId="4" borderId="44" xfId="0" applyFont="1" applyFill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164" fontId="3" fillId="4" borderId="50" xfId="0" applyNumberFormat="1" applyFont="1" applyFill="1" applyBorder="1" applyAlignment="1">
      <alignment horizontal="center" vertical="center"/>
    </xf>
    <xf numFmtId="164" fontId="3" fillId="0" borderId="72" xfId="0" applyNumberFormat="1" applyFont="1" applyBorder="1" applyAlignment="1">
      <alignment horizontal="center" vertical="center"/>
    </xf>
    <xf numFmtId="0" fontId="19" fillId="0" borderId="71" xfId="0" applyFont="1" applyBorder="1" applyAlignment="1">
      <alignment horizontal="left" vertical="center"/>
    </xf>
    <xf numFmtId="16" fontId="13" fillId="21" borderId="125" xfId="0" applyNumberFormat="1" applyFont="1" applyFill="1" applyBorder="1" applyAlignment="1">
      <alignment horizontal="left" vertical="center" wrapText="1"/>
    </xf>
    <xf numFmtId="0" fontId="19" fillId="0" borderId="93" xfId="0" applyFont="1" applyBorder="1" applyAlignment="1">
      <alignment horizontal="left" vertical="center"/>
    </xf>
    <xf numFmtId="164" fontId="3" fillId="4" borderId="45" xfId="0" applyNumberFormat="1" applyFont="1" applyFill="1" applyBorder="1" applyAlignment="1">
      <alignment horizontal="center" vertical="center" wrapText="1"/>
    </xf>
    <xf numFmtId="164" fontId="3" fillId="0" borderId="98" xfId="0" applyNumberFormat="1" applyFont="1" applyBorder="1" applyAlignment="1">
      <alignment horizontal="center" vertical="center"/>
    </xf>
    <xf numFmtId="164" fontId="3" fillId="0" borderId="75" xfId="0" applyNumberFormat="1" applyFont="1" applyBorder="1" applyAlignment="1">
      <alignment horizontal="center" vertical="center"/>
    </xf>
    <xf numFmtId="0" fontId="13" fillId="21" borderId="115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left" vertical="center"/>
    </xf>
    <xf numFmtId="164" fontId="11" fillId="21" borderId="18" xfId="0" applyNumberFormat="1" applyFont="1" applyFill="1" applyBorder="1" applyAlignment="1">
      <alignment horizontal="center" vertical="center" wrapText="1"/>
    </xf>
    <xf numFmtId="164" fontId="7" fillId="21" borderId="21" xfId="0" applyNumberFormat="1" applyFont="1" applyFill="1" applyBorder="1" applyAlignment="1">
      <alignment horizontal="center" vertical="center" wrapText="1"/>
    </xf>
    <xf numFmtId="166" fontId="4" fillId="21" borderId="20" xfId="0" applyNumberFormat="1" applyFont="1" applyFill="1" applyBorder="1" applyAlignment="1">
      <alignment horizontal="center"/>
    </xf>
    <xf numFmtId="164" fontId="3" fillId="21" borderId="21" xfId="0" applyNumberFormat="1" applyFont="1" applyFill="1" applyBorder="1" applyAlignment="1">
      <alignment horizontal="center"/>
    </xf>
    <xf numFmtId="164" fontId="3" fillId="21" borderId="22" xfId="0" applyNumberFormat="1" applyFont="1" applyFill="1" applyBorder="1" applyAlignment="1">
      <alignment horizontal="center"/>
    </xf>
    <xf numFmtId="164" fontId="3" fillId="21" borderId="20" xfId="0" applyNumberFormat="1" applyFont="1" applyFill="1" applyBorder="1" applyAlignment="1">
      <alignment horizontal="left"/>
    </xf>
    <xf numFmtId="0" fontId="42" fillId="22" borderId="12" xfId="0" applyFont="1" applyFill="1" applyBorder="1" applyAlignment="1">
      <alignment horizontal="left" vertical="center"/>
    </xf>
    <xf numFmtId="0" fontId="44" fillId="22" borderId="115" xfId="0" applyFont="1" applyFill="1" applyBorder="1" applyAlignment="1">
      <alignment horizontal="left" vertical="center"/>
    </xf>
    <xf numFmtId="0" fontId="5" fillId="22" borderId="17" xfId="0" applyFont="1" applyFill="1" applyBorder="1" applyAlignment="1">
      <alignment horizontal="left" vertical="center"/>
    </xf>
    <xf numFmtId="164" fontId="4" fillId="22" borderId="19" xfId="0" applyNumberFormat="1" applyFont="1" applyFill="1" applyBorder="1" applyAlignment="1">
      <alignment horizontal="center" vertical="center"/>
    </xf>
    <xf numFmtId="164" fontId="7" fillId="22" borderId="22" xfId="0" applyNumberFormat="1" applyFont="1" applyFill="1" applyBorder="1" applyAlignment="1">
      <alignment horizontal="center" vertical="center"/>
    </xf>
    <xf numFmtId="166" fontId="4" fillId="22" borderId="20" xfId="0" applyNumberFormat="1" applyFont="1" applyFill="1" applyBorder="1" applyAlignment="1">
      <alignment horizontal="center"/>
    </xf>
    <xf numFmtId="164" fontId="3" fillId="22" borderId="21" xfId="0" applyNumberFormat="1" applyFont="1" applyFill="1" applyBorder="1" applyAlignment="1">
      <alignment horizontal="center"/>
    </xf>
    <xf numFmtId="164" fontId="3" fillId="22" borderId="22" xfId="0" applyNumberFormat="1" applyFont="1" applyFill="1" applyBorder="1" applyAlignment="1">
      <alignment horizontal="center"/>
    </xf>
    <xf numFmtId="164" fontId="3" fillId="22" borderId="20" xfId="0" applyNumberFormat="1" applyFont="1" applyFill="1" applyBorder="1" applyAlignment="1">
      <alignment horizontal="left"/>
    </xf>
    <xf numFmtId="0" fontId="13" fillId="22" borderId="129" xfId="0" applyFont="1" applyFill="1" applyBorder="1" applyAlignment="1">
      <alignment horizontal="center" vertical="center" wrapText="1"/>
    </xf>
    <xf numFmtId="0" fontId="19" fillId="0" borderId="89" xfId="0" applyFont="1" applyBorder="1"/>
    <xf numFmtId="164" fontId="11" fillId="22" borderId="18" xfId="0" applyNumberFormat="1" applyFont="1" applyFill="1" applyBorder="1" applyAlignment="1">
      <alignment horizontal="center"/>
    </xf>
    <xf numFmtId="164" fontId="40" fillId="0" borderId="69" xfId="0" applyNumberFormat="1" applyFont="1" applyBorder="1" applyAlignment="1">
      <alignment horizontal="center"/>
    </xf>
    <xf numFmtId="164" fontId="3" fillId="0" borderId="131" xfId="0" applyNumberFormat="1" applyFont="1" applyBorder="1" applyAlignment="1">
      <alignment horizontal="left"/>
    </xf>
    <xf numFmtId="0" fontId="42" fillId="23" borderId="12" xfId="0" applyFont="1" applyFill="1" applyBorder="1" applyAlignment="1">
      <alignment horizontal="left" vertical="center"/>
    </xf>
    <xf numFmtId="0" fontId="13" fillId="23" borderId="132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left" vertical="center"/>
    </xf>
    <xf numFmtId="164" fontId="4" fillId="23" borderId="19" xfId="0" applyNumberFormat="1" applyFont="1" applyFill="1" applyBorder="1" applyAlignment="1">
      <alignment horizontal="center" vertical="center"/>
    </xf>
    <xf numFmtId="164" fontId="7" fillId="23" borderId="22" xfId="0" applyNumberFormat="1" applyFont="1" applyFill="1" applyBorder="1" applyAlignment="1">
      <alignment horizontal="center" vertical="center"/>
    </xf>
    <xf numFmtId="166" fontId="7" fillId="23" borderId="20" xfId="0" applyNumberFormat="1" applyFont="1" applyFill="1" applyBorder="1" applyAlignment="1">
      <alignment horizontal="center"/>
    </xf>
    <xf numFmtId="164" fontId="3" fillId="23" borderId="21" xfId="0" applyNumberFormat="1" applyFont="1" applyFill="1" applyBorder="1" applyAlignment="1">
      <alignment horizontal="center"/>
    </xf>
    <xf numFmtId="164" fontId="3" fillId="23" borderId="22" xfId="0" applyNumberFormat="1" applyFont="1" applyFill="1" applyBorder="1" applyAlignment="1">
      <alignment horizontal="center"/>
    </xf>
    <xf numFmtId="164" fontId="3" fillId="23" borderId="2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3" fillId="23" borderId="23" xfId="0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/>
    </xf>
    <xf numFmtId="49" fontId="13" fillId="23" borderId="31" xfId="0" applyNumberFormat="1" applyFont="1" applyFill="1" applyBorder="1" applyAlignment="1">
      <alignment horizontal="center" vertical="center" wrapText="1"/>
    </xf>
    <xf numFmtId="164" fontId="3" fillId="0" borderId="73" xfId="0" applyNumberFormat="1" applyFont="1" applyBorder="1" applyAlignment="1">
      <alignment horizontal="center"/>
    </xf>
    <xf numFmtId="164" fontId="3" fillId="0" borderId="98" xfId="0" applyNumberFormat="1" applyFont="1" applyBorder="1" applyAlignment="1">
      <alignment horizontal="center"/>
    </xf>
    <xf numFmtId="164" fontId="3" fillId="7" borderId="35" xfId="0" applyNumberFormat="1" applyFont="1" applyFill="1" applyBorder="1" applyAlignment="1">
      <alignment horizontal="left"/>
    </xf>
    <xf numFmtId="0" fontId="13" fillId="23" borderId="77" xfId="0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vertical="center"/>
    </xf>
    <xf numFmtId="164" fontId="11" fillId="23" borderId="19" xfId="0" applyNumberFormat="1" applyFont="1" applyFill="1" applyBorder="1" applyAlignment="1">
      <alignment horizontal="center" vertical="center"/>
    </xf>
    <xf numFmtId="166" fontId="4" fillId="23" borderId="20" xfId="0" applyNumberFormat="1" applyFont="1" applyFill="1" applyBorder="1" applyAlignment="1">
      <alignment horizontal="center"/>
    </xf>
    <xf numFmtId="0" fontId="42" fillId="24" borderId="12" xfId="0" applyFont="1" applyFill="1" applyBorder="1" applyAlignment="1">
      <alignment horizontal="left" vertical="center"/>
    </xf>
    <xf numFmtId="0" fontId="13" fillId="24" borderId="18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164" fontId="4" fillId="24" borderId="19" xfId="0" applyNumberFormat="1" applyFont="1" applyFill="1" applyBorder="1" applyAlignment="1">
      <alignment horizontal="center" vertical="center"/>
    </xf>
    <xf numFmtId="164" fontId="7" fillId="24" borderId="22" xfId="0" applyNumberFormat="1" applyFont="1" applyFill="1" applyBorder="1" applyAlignment="1">
      <alignment horizontal="center" vertical="center"/>
    </xf>
    <xf numFmtId="166" fontId="4" fillId="24" borderId="20" xfId="0" applyNumberFormat="1" applyFont="1" applyFill="1" applyBorder="1" applyAlignment="1">
      <alignment horizontal="center"/>
    </xf>
    <xf numFmtId="164" fontId="3" fillId="24" borderId="21" xfId="0" applyNumberFormat="1" applyFont="1" applyFill="1" applyBorder="1" applyAlignment="1">
      <alignment horizontal="center"/>
    </xf>
    <xf numFmtId="164" fontId="3" fillId="24" borderId="22" xfId="0" applyNumberFormat="1" applyFont="1" applyFill="1" applyBorder="1" applyAlignment="1">
      <alignment horizontal="center"/>
    </xf>
    <xf numFmtId="164" fontId="3" fillId="24" borderId="20" xfId="0" applyNumberFormat="1" applyFont="1" applyFill="1" applyBorder="1" applyAlignment="1">
      <alignment horizontal="left"/>
    </xf>
    <xf numFmtId="0" fontId="13" fillId="24" borderId="42" xfId="0" applyFont="1" applyFill="1" applyBorder="1" applyAlignment="1">
      <alignment horizontal="center"/>
    </xf>
    <xf numFmtId="0" fontId="19" fillId="0" borderId="71" xfId="0" applyFont="1" applyBorder="1"/>
    <xf numFmtId="0" fontId="13" fillId="0" borderId="0" xfId="0" applyFont="1" applyAlignment="1">
      <alignment horizontal="left" vertical="center"/>
    </xf>
    <xf numFmtId="0" fontId="13" fillId="24" borderId="51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vertical="center"/>
    </xf>
    <xf numFmtId="164" fontId="11" fillId="24" borderId="39" xfId="0" applyNumberFormat="1" applyFont="1" applyFill="1" applyBorder="1" applyAlignment="1">
      <alignment horizontal="center" vertical="center"/>
    </xf>
    <xf numFmtId="164" fontId="7" fillId="24" borderId="38" xfId="0" applyNumberFormat="1" applyFont="1" applyFill="1" applyBorder="1" applyAlignment="1">
      <alignment horizontal="center" vertical="center"/>
    </xf>
    <xf numFmtId="166" fontId="7" fillId="24" borderId="35" xfId="0" applyNumberFormat="1" applyFont="1" applyFill="1" applyBorder="1" applyAlignment="1">
      <alignment horizontal="center"/>
    </xf>
    <xf numFmtId="164" fontId="6" fillId="24" borderId="53" xfId="0" applyNumberFormat="1" applyFont="1" applyFill="1" applyBorder="1" applyAlignment="1">
      <alignment horizontal="center"/>
    </xf>
    <xf numFmtId="164" fontId="6" fillId="24" borderId="38" xfId="0" applyNumberFormat="1" applyFont="1" applyFill="1" applyBorder="1" applyAlignment="1">
      <alignment horizontal="center"/>
    </xf>
    <xf numFmtId="164" fontId="6" fillId="24" borderId="35" xfId="0" applyNumberFormat="1" applyFont="1" applyFill="1" applyBorder="1" applyAlignment="1">
      <alignment horizontal="left"/>
    </xf>
    <xf numFmtId="0" fontId="42" fillId="25" borderId="12" xfId="0" applyFont="1" applyFill="1" applyBorder="1" applyAlignment="1">
      <alignment horizontal="left" vertical="center"/>
    </xf>
    <xf numFmtId="0" fontId="13" fillId="25" borderId="18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vertical="center"/>
    </xf>
    <xf numFmtId="164" fontId="4" fillId="25" borderId="60" xfId="0" applyNumberFormat="1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/>
    </xf>
    <xf numFmtId="166" fontId="7" fillId="25" borderId="11" xfId="0" applyNumberFormat="1" applyFont="1" applyFill="1" applyBorder="1" applyAlignment="1">
      <alignment horizontal="center"/>
    </xf>
    <xf numFmtId="164" fontId="6" fillId="25" borderId="21" xfId="0" applyNumberFormat="1" applyFont="1" applyFill="1" applyBorder="1" applyAlignment="1">
      <alignment horizontal="center"/>
    </xf>
    <xf numFmtId="164" fontId="6" fillId="25" borderId="22" xfId="0" applyNumberFormat="1" applyFont="1" applyFill="1" applyBorder="1" applyAlignment="1">
      <alignment horizontal="center"/>
    </xf>
    <xf numFmtId="164" fontId="6" fillId="25" borderId="20" xfId="0" applyNumberFormat="1" applyFont="1" applyFill="1" applyBorder="1" applyAlignment="1">
      <alignment horizontal="left"/>
    </xf>
    <xf numFmtId="0" fontId="42" fillId="7" borderId="16" xfId="0" applyFont="1" applyFill="1" applyBorder="1" applyAlignment="1">
      <alignment horizontal="left" vertical="center"/>
    </xf>
    <xf numFmtId="0" fontId="13" fillId="25" borderId="42" xfId="0" applyFont="1" applyFill="1" applyBorder="1" applyAlignment="1">
      <alignment horizontal="center"/>
    </xf>
    <xf numFmtId="0" fontId="19" fillId="7" borderId="16" xfId="0" applyFont="1" applyFill="1" applyBorder="1" applyAlignment="1">
      <alignment vertical="center"/>
    </xf>
    <xf numFmtId="10" fontId="3" fillId="4" borderId="47" xfId="0" applyNumberFormat="1" applyFont="1" applyFill="1" applyBorder="1" applyAlignment="1">
      <alignment horizontal="center"/>
    </xf>
    <xf numFmtId="166" fontId="3" fillId="4" borderId="48" xfId="0" applyNumberFormat="1" applyFont="1" applyFill="1" applyBorder="1" applyAlignment="1">
      <alignment horizontal="center"/>
    </xf>
    <xf numFmtId="164" fontId="6" fillId="7" borderId="36" xfId="0" applyNumberFormat="1" applyFont="1" applyFill="1" applyBorder="1" applyAlignment="1">
      <alignment horizontal="center"/>
    </xf>
    <xf numFmtId="164" fontId="6" fillId="7" borderId="37" xfId="0" applyNumberFormat="1" applyFont="1" applyFill="1" applyBorder="1" applyAlignment="1">
      <alignment horizontal="center"/>
    </xf>
    <xf numFmtId="164" fontId="40" fillId="7" borderId="37" xfId="0" applyNumberFormat="1" applyFont="1" applyFill="1" applyBorder="1" applyAlignment="1">
      <alignment horizontal="center"/>
    </xf>
    <xf numFmtId="164" fontId="6" fillId="7" borderId="96" xfId="0" applyNumberFormat="1" applyFont="1" applyFill="1" applyBorder="1" applyAlignment="1">
      <alignment horizontal="left"/>
    </xf>
    <xf numFmtId="0" fontId="40" fillId="7" borderId="16" xfId="0" applyFont="1" applyFill="1" applyBorder="1"/>
    <xf numFmtId="0" fontId="13" fillId="25" borderId="43" xfId="0" applyFont="1" applyFill="1" applyBorder="1" applyAlignment="1">
      <alignment horizontal="center"/>
    </xf>
    <xf numFmtId="164" fontId="40" fillId="4" borderId="50" xfId="0" applyNumberFormat="1" applyFont="1" applyFill="1" applyBorder="1" applyAlignment="1">
      <alignment horizontal="center"/>
    </xf>
    <xf numFmtId="164" fontId="40" fillId="4" borderId="50" xfId="0" applyNumberFormat="1" applyFont="1" applyFill="1" applyBorder="1" applyAlignment="1">
      <alignment horizontal="center"/>
    </xf>
    <xf numFmtId="164" fontId="3" fillId="7" borderId="48" xfId="0" applyNumberFormat="1" applyFont="1" applyFill="1" applyBorder="1" applyAlignment="1">
      <alignment horizontal="left"/>
    </xf>
    <xf numFmtId="0" fontId="13" fillId="25" borderId="95" xfId="0" applyFont="1" applyFill="1" applyBorder="1" applyAlignment="1">
      <alignment horizontal="center"/>
    </xf>
    <xf numFmtId="0" fontId="19" fillId="0" borderId="93" xfId="0" applyFont="1" applyBorder="1"/>
    <xf numFmtId="0" fontId="13" fillId="19" borderId="19" xfId="0" applyFont="1" applyFill="1" applyBorder="1" applyAlignment="1">
      <alignment horizontal="center"/>
    </xf>
    <xf numFmtId="0" fontId="5" fillId="19" borderId="20" xfId="0" applyFont="1" applyFill="1" applyBorder="1"/>
    <xf numFmtId="164" fontId="11" fillId="19" borderId="133" xfId="0" applyNumberFormat="1" applyFont="1" applyFill="1" applyBorder="1" applyAlignment="1">
      <alignment horizontal="center"/>
    </xf>
    <xf numFmtId="10" fontId="4" fillId="19" borderId="85" xfId="0" applyNumberFormat="1" applyFont="1" applyFill="1" applyBorder="1" applyAlignment="1">
      <alignment horizontal="center" vertical="center"/>
    </xf>
    <xf numFmtId="166" fontId="4" fillId="19" borderId="86" xfId="0" applyNumberFormat="1" applyFont="1" applyFill="1" applyBorder="1" applyAlignment="1">
      <alignment horizontal="center"/>
    </xf>
    <xf numFmtId="164" fontId="3" fillId="19" borderId="21" xfId="0" applyNumberFormat="1" applyFont="1" applyFill="1" applyBorder="1" applyAlignment="1">
      <alignment horizontal="center"/>
    </xf>
    <xf numFmtId="164" fontId="3" fillId="19" borderId="22" xfId="0" applyNumberFormat="1" applyFont="1" applyFill="1" applyBorder="1" applyAlignment="1">
      <alignment horizontal="center"/>
    </xf>
    <xf numFmtId="164" fontId="3" fillId="19" borderId="17" xfId="0" applyNumberFormat="1" applyFont="1" applyFill="1" applyBorder="1" applyAlignment="1">
      <alignment horizontal="center"/>
    </xf>
    <xf numFmtId="164" fontId="3" fillId="19" borderId="20" xfId="0" applyNumberFormat="1" applyFont="1" applyFill="1" applyBorder="1" applyAlignment="1">
      <alignment horizontal="left"/>
    </xf>
    <xf numFmtId="0" fontId="42" fillId="26" borderId="12" xfId="0" applyFont="1" applyFill="1" applyBorder="1" applyAlignment="1">
      <alignment horizontal="left" vertical="center"/>
    </xf>
    <xf numFmtId="0" fontId="42" fillId="26" borderId="77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vertical="center"/>
    </xf>
    <xf numFmtId="164" fontId="4" fillId="26" borderId="77" xfId="0" applyNumberFormat="1" applyFont="1" applyFill="1" applyBorder="1" applyAlignment="1">
      <alignment horizontal="center" vertical="center"/>
    </xf>
    <xf numFmtId="10" fontId="7" fillId="26" borderId="63" xfId="0" applyNumberFormat="1" applyFont="1" applyFill="1" applyBorder="1" applyAlignment="1">
      <alignment horizontal="center" vertical="center"/>
    </xf>
    <xf numFmtId="166" fontId="7" fillId="26" borderId="86" xfId="0" applyNumberFormat="1" applyFont="1" applyFill="1" applyBorder="1" applyAlignment="1">
      <alignment horizontal="center" vertical="center"/>
    </xf>
    <xf numFmtId="164" fontId="6" fillId="26" borderId="21" xfId="0" applyNumberFormat="1" applyFont="1" applyFill="1" applyBorder="1" applyAlignment="1">
      <alignment horizontal="center" vertical="center"/>
    </xf>
    <xf numFmtId="164" fontId="6" fillId="26" borderId="22" xfId="0" applyNumberFormat="1" applyFont="1" applyFill="1" applyBorder="1" applyAlignment="1">
      <alignment horizontal="center" vertical="center"/>
    </xf>
    <xf numFmtId="164" fontId="6" fillId="26" borderId="17" xfId="0" applyNumberFormat="1" applyFont="1" applyFill="1" applyBorder="1" applyAlignment="1">
      <alignment horizontal="center" vertical="center"/>
    </xf>
    <xf numFmtId="164" fontId="6" fillId="26" borderId="20" xfId="0" applyNumberFormat="1" applyFont="1" applyFill="1" applyBorder="1" applyAlignment="1">
      <alignment horizontal="left" vertical="center"/>
    </xf>
    <xf numFmtId="0" fontId="13" fillId="26" borderId="134" xfId="0" applyFont="1" applyFill="1" applyBorder="1" applyAlignment="1">
      <alignment horizontal="center"/>
    </xf>
    <xf numFmtId="0" fontId="19" fillId="0" borderId="135" xfId="0" applyFont="1" applyBorder="1"/>
    <xf numFmtId="164" fontId="3" fillId="0" borderId="70" xfId="0" applyNumberFormat="1" applyFont="1" applyBorder="1" applyAlignment="1">
      <alignment horizontal="center"/>
    </xf>
    <xf numFmtId="164" fontId="3" fillId="4" borderId="28" xfId="0" applyNumberFormat="1" applyFont="1" applyFill="1" applyBorder="1" applyAlignment="1">
      <alignment horizontal="left"/>
    </xf>
    <xf numFmtId="0" fontId="13" fillId="26" borderId="43" xfId="0" applyFont="1" applyFill="1" applyBorder="1" applyAlignment="1">
      <alignment horizontal="center"/>
    </xf>
    <xf numFmtId="0" fontId="19" fillId="0" borderId="136" xfId="0" applyFont="1" applyBorder="1"/>
    <xf numFmtId="164" fontId="40" fillId="4" borderId="16" xfId="0" applyNumberFormat="1" applyFont="1" applyFill="1" applyBorder="1"/>
    <xf numFmtId="164" fontId="3" fillId="4" borderId="48" xfId="0" applyNumberFormat="1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13" fillId="26" borderId="51" xfId="0" applyFont="1" applyFill="1" applyBorder="1" applyAlignment="1">
      <alignment horizontal="center"/>
    </xf>
    <xf numFmtId="0" fontId="19" fillId="7" borderId="59" xfId="0" applyFont="1" applyFill="1" applyBorder="1"/>
    <xf numFmtId="164" fontId="3" fillId="7" borderId="59" xfId="0" applyNumberFormat="1" applyFont="1" applyFill="1" applyBorder="1" applyAlignment="1">
      <alignment horizontal="center"/>
    </xf>
    <xf numFmtId="10" fontId="3" fillId="7" borderId="36" xfId="0" applyNumberFormat="1" applyFont="1" applyFill="1" applyBorder="1" applyAlignment="1">
      <alignment horizontal="center"/>
    </xf>
    <xf numFmtId="166" fontId="3" fillId="7" borderId="96" xfId="0" applyNumberFormat="1" applyFont="1" applyFill="1" applyBorder="1" applyAlignment="1">
      <alignment horizontal="center"/>
    </xf>
    <xf numFmtId="164" fontId="3" fillId="7" borderId="53" xfId="0" applyNumberFormat="1" applyFont="1" applyFill="1" applyBorder="1" applyAlignment="1">
      <alignment horizontal="center"/>
    </xf>
    <xf numFmtId="164" fontId="3" fillId="7" borderId="38" xfId="0" applyNumberFormat="1" applyFont="1" applyFill="1" applyBorder="1" applyAlignment="1">
      <alignment horizontal="center"/>
    </xf>
    <xf numFmtId="0" fontId="43" fillId="7" borderId="16" xfId="0" applyFont="1" applyFill="1" applyBorder="1" applyAlignment="1">
      <alignment horizontal="left"/>
    </xf>
    <xf numFmtId="0" fontId="43" fillId="26" borderId="12" xfId="0" applyFont="1" applyFill="1" applyBorder="1" applyAlignment="1">
      <alignment horizontal="center"/>
    </xf>
    <xf numFmtId="0" fontId="15" fillId="26" borderId="97" xfId="0" applyFont="1" applyFill="1" applyBorder="1"/>
    <xf numFmtId="164" fontId="11" fillId="26" borderId="7" xfId="0" applyNumberFormat="1" applyFont="1" applyFill="1" applyBorder="1" applyAlignment="1">
      <alignment horizontal="center"/>
    </xf>
    <xf numFmtId="10" fontId="6" fillId="26" borderId="19" xfId="0" applyNumberFormat="1" applyFont="1" applyFill="1" applyBorder="1" applyAlignment="1">
      <alignment horizontal="center"/>
    </xf>
    <xf numFmtId="166" fontId="6" fillId="26" borderId="20" xfId="0" applyNumberFormat="1" applyFont="1" applyFill="1" applyBorder="1" applyAlignment="1">
      <alignment horizontal="center"/>
    </xf>
    <xf numFmtId="164" fontId="6" fillId="26" borderId="15" xfId="0" applyNumberFormat="1" applyFont="1" applyFill="1" applyBorder="1" applyAlignment="1">
      <alignment horizontal="center"/>
    </xf>
    <xf numFmtId="164" fontId="6" fillId="26" borderId="8" xfId="0" applyNumberFormat="1" applyFont="1" applyFill="1" applyBorder="1" applyAlignment="1">
      <alignment horizontal="center"/>
    </xf>
    <xf numFmtId="164" fontId="45" fillId="26" borderId="8" xfId="0" applyNumberFormat="1" applyFont="1" applyFill="1" applyBorder="1" applyAlignment="1">
      <alignment horizontal="center"/>
    </xf>
    <xf numFmtId="164" fontId="45" fillId="26" borderId="11" xfId="0" applyNumberFormat="1" applyFont="1" applyFill="1" applyBorder="1" applyAlignment="1">
      <alignment horizontal="left"/>
    </xf>
    <xf numFmtId="0" fontId="45" fillId="7" borderId="16" xfId="0" applyFont="1" applyFill="1" applyBorder="1"/>
    <xf numFmtId="0" fontId="43" fillId="7" borderId="16" xfId="0" applyFont="1" applyFill="1" applyBorder="1"/>
    <xf numFmtId="0" fontId="13" fillId="27" borderId="18" xfId="0" applyFont="1" applyFill="1" applyBorder="1" applyAlignment="1">
      <alignment vertical="center" wrapText="1"/>
    </xf>
    <xf numFmtId="0" fontId="21" fillId="27" borderId="7" xfId="0" applyFont="1" applyFill="1" applyBorder="1" applyAlignment="1">
      <alignment vertical="center" wrapText="1"/>
    </xf>
    <xf numFmtId="0" fontId="5" fillId="27" borderId="66" xfId="0" applyFont="1" applyFill="1" applyBorder="1" applyAlignment="1">
      <alignment vertical="center" wrapText="1"/>
    </xf>
    <xf numFmtId="164" fontId="3" fillId="27" borderId="137" xfId="0" applyNumberFormat="1" applyFont="1" applyFill="1" applyBorder="1" applyAlignment="1">
      <alignment horizontal="center"/>
    </xf>
    <xf numFmtId="10" fontId="3" fillId="27" borderId="27" xfId="0" applyNumberFormat="1" applyFont="1" applyFill="1" applyBorder="1" applyAlignment="1">
      <alignment horizontal="center" wrapText="1"/>
    </xf>
    <xf numFmtId="8" fontId="3" fillId="27" borderId="28" xfId="0" applyNumberFormat="1" applyFont="1" applyFill="1" applyBorder="1" applyAlignment="1">
      <alignment horizontal="center" wrapText="1"/>
    </xf>
    <xf numFmtId="0" fontId="3" fillId="27" borderId="108" xfId="0" applyFont="1" applyFill="1" applyBorder="1" applyAlignment="1">
      <alignment horizontal="center" vertical="center" wrapText="1"/>
    </xf>
    <xf numFmtId="0" fontId="4" fillId="27" borderId="122" xfId="0" applyFont="1" applyFill="1" applyBorder="1" applyAlignment="1">
      <alignment vertical="center" wrapText="1"/>
    </xf>
    <xf numFmtId="0" fontId="21" fillId="27" borderId="122" xfId="0" applyFont="1" applyFill="1" applyBorder="1" applyAlignment="1">
      <alignment vertical="center" wrapText="1"/>
    </xf>
    <xf numFmtId="0" fontId="40" fillId="27" borderId="122" xfId="0" applyFont="1" applyFill="1" applyBorder="1" applyAlignment="1">
      <alignment horizontal="center" vertical="center" wrapText="1"/>
    </xf>
    <xf numFmtId="0" fontId="21" fillId="27" borderId="122" xfId="0" applyFont="1" applyFill="1" applyBorder="1" applyAlignment="1">
      <alignment horizontal="center" vertical="center" wrapText="1"/>
    </xf>
    <xf numFmtId="164" fontId="21" fillId="27" borderId="67" xfId="0" applyNumberFormat="1" applyFont="1" applyFill="1" applyBorder="1" applyAlignment="1">
      <alignment vertical="center" wrapText="1"/>
    </xf>
    <xf numFmtId="0" fontId="21" fillId="4" borderId="138" xfId="0" applyFont="1" applyFill="1" applyBorder="1" applyAlignment="1">
      <alignment wrapText="1"/>
    </xf>
    <xf numFmtId="0" fontId="21" fillId="4" borderId="139" xfId="0" applyFont="1" applyFill="1" applyBorder="1" applyAlignment="1">
      <alignment wrapText="1"/>
    </xf>
    <xf numFmtId="0" fontId="13" fillId="7" borderId="16" xfId="0" applyFont="1" applyFill="1" applyBorder="1" applyAlignment="1">
      <alignment vertical="center" wrapText="1"/>
    </xf>
    <xf numFmtId="0" fontId="21" fillId="27" borderId="23" xfId="0" applyFont="1" applyFill="1" applyBorder="1" applyAlignment="1">
      <alignment vertical="center" wrapText="1"/>
    </xf>
    <xf numFmtId="0" fontId="4" fillId="27" borderId="49" xfId="0" applyFont="1" applyFill="1" applyBorder="1" applyAlignment="1">
      <alignment vertical="center" wrapText="1"/>
    </xf>
    <xf numFmtId="164" fontId="3" fillId="27" borderId="140" xfId="0" applyNumberFormat="1" applyFont="1" applyFill="1" applyBorder="1" applyAlignment="1">
      <alignment horizontal="center"/>
    </xf>
    <xf numFmtId="10" fontId="3" fillId="27" borderId="47" xfId="0" applyNumberFormat="1" applyFont="1" applyFill="1" applyBorder="1" applyAlignment="1">
      <alignment horizontal="center" wrapText="1"/>
    </xf>
    <xf numFmtId="8" fontId="3" fillId="27" borderId="48" xfId="0" applyNumberFormat="1" applyFont="1" applyFill="1" applyBorder="1" applyAlignment="1">
      <alignment horizontal="center" wrapText="1"/>
    </xf>
    <xf numFmtId="0" fontId="3" fillId="27" borderId="49" xfId="0" applyFont="1" applyFill="1" applyBorder="1" applyAlignment="1">
      <alignment horizontal="center" vertical="center" wrapText="1"/>
    </xf>
    <xf numFmtId="0" fontId="4" fillId="27" borderId="50" xfId="0" applyFont="1" applyFill="1" applyBorder="1" applyAlignment="1">
      <alignment vertical="center" wrapText="1"/>
    </xf>
    <xf numFmtId="0" fontId="21" fillId="27" borderId="50" xfId="0" applyFont="1" applyFill="1" applyBorder="1" applyAlignment="1">
      <alignment vertical="center" wrapText="1"/>
    </xf>
    <xf numFmtId="0" fontId="40" fillId="27" borderId="50" xfId="0" applyFont="1" applyFill="1" applyBorder="1" applyAlignment="1">
      <alignment horizontal="center" vertical="center" wrapText="1"/>
    </xf>
    <xf numFmtId="0" fontId="21" fillId="27" borderId="50" xfId="0" applyFont="1" applyFill="1" applyBorder="1" applyAlignment="1">
      <alignment horizontal="center" vertical="center" wrapText="1"/>
    </xf>
    <xf numFmtId="164" fontId="21" fillId="27" borderId="48" xfId="0" applyNumberFormat="1" applyFont="1" applyFill="1" applyBorder="1" applyAlignment="1">
      <alignment vertical="center" wrapText="1"/>
    </xf>
    <xf numFmtId="0" fontId="21" fillId="27" borderId="32" xfId="0" applyFont="1" applyFill="1" applyBorder="1" applyAlignment="1">
      <alignment vertical="center" wrapText="1"/>
    </xf>
    <xf numFmtId="0" fontId="4" fillId="27" borderId="53" xfId="0" applyFont="1" applyFill="1" applyBorder="1" applyAlignment="1">
      <alignment vertical="center" wrapText="1"/>
    </xf>
    <xf numFmtId="164" fontId="3" fillId="27" borderId="141" xfId="0" applyNumberFormat="1" applyFont="1" applyFill="1" applyBorder="1" applyAlignment="1">
      <alignment horizontal="center"/>
    </xf>
    <xf numFmtId="10" fontId="3" fillId="27" borderId="34" xfId="0" applyNumberFormat="1" applyFont="1" applyFill="1" applyBorder="1" applyAlignment="1">
      <alignment horizontal="center" wrapText="1"/>
    </xf>
    <xf numFmtId="8" fontId="3" fillId="27" borderId="35" xfId="0" applyNumberFormat="1" applyFont="1" applyFill="1" applyBorder="1" applyAlignment="1">
      <alignment horizontal="center" wrapText="1"/>
    </xf>
    <xf numFmtId="0" fontId="3" fillId="27" borderId="53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vertical="center" wrapText="1"/>
    </xf>
    <xf numFmtId="0" fontId="21" fillId="27" borderId="38" xfId="0" applyFont="1" applyFill="1" applyBorder="1" applyAlignment="1">
      <alignment vertical="center" wrapText="1"/>
    </xf>
    <xf numFmtId="0" fontId="40" fillId="27" borderId="38" xfId="0" applyFont="1" applyFill="1" applyBorder="1" applyAlignment="1">
      <alignment horizontal="center" vertical="center" wrapText="1"/>
    </xf>
    <xf numFmtId="0" fontId="21" fillId="27" borderId="38" xfId="0" applyFont="1" applyFill="1" applyBorder="1" applyAlignment="1">
      <alignment horizontal="center" vertical="center" wrapText="1"/>
    </xf>
    <xf numFmtId="164" fontId="21" fillId="27" borderId="35" xfId="0" applyNumberFormat="1" applyFont="1" applyFill="1" applyBorder="1" applyAlignment="1">
      <alignment vertical="center" wrapText="1"/>
    </xf>
    <xf numFmtId="0" fontId="21" fillId="7" borderId="41" xfId="0" applyFont="1" applyFill="1" applyBorder="1" applyAlignment="1">
      <alignment vertical="center" wrapText="1"/>
    </xf>
    <xf numFmtId="0" fontId="21" fillId="27" borderId="19" xfId="0" applyFont="1" applyFill="1" applyBorder="1" applyAlignment="1">
      <alignment vertical="center" wrapText="1"/>
    </xf>
    <xf numFmtId="0" fontId="4" fillId="27" borderId="20" xfId="0" applyFont="1" applyFill="1" applyBorder="1" applyAlignment="1">
      <alignment vertical="center" wrapText="1"/>
    </xf>
    <xf numFmtId="164" fontId="11" fillId="27" borderId="17" xfId="0" applyNumberFormat="1" applyFont="1" applyFill="1" applyBorder="1" applyAlignment="1">
      <alignment horizontal="center"/>
    </xf>
    <xf numFmtId="10" fontId="3" fillId="27" borderId="19" xfId="0" applyNumberFormat="1" applyFont="1" applyFill="1" applyBorder="1" applyAlignment="1">
      <alignment horizontal="center" wrapText="1"/>
    </xf>
    <xf numFmtId="167" fontId="3" fillId="27" borderId="21" xfId="0" applyNumberFormat="1" applyFont="1" applyFill="1" applyBorder="1" applyAlignment="1">
      <alignment horizontal="center" vertical="center" wrapText="1"/>
    </xf>
    <xf numFmtId="0" fontId="4" fillId="27" borderId="22" xfId="0" applyFont="1" applyFill="1" applyBorder="1" applyAlignment="1">
      <alignment vertical="center" wrapText="1"/>
    </xf>
    <xf numFmtId="0" fontId="21" fillId="27" borderId="22" xfId="0" applyFont="1" applyFill="1" applyBorder="1" applyAlignment="1">
      <alignment vertical="center" wrapText="1"/>
    </xf>
    <xf numFmtId="0" fontId="21" fillId="27" borderId="22" xfId="0" applyFont="1" applyFill="1" applyBorder="1" applyAlignment="1">
      <alignment horizontal="center" vertical="center" wrapText="1"/>
    </xf>
    <xf numFmtId="164" fontId="21" fillId="27" borderId="20" xfId="0" applyNumberFormat="1" applyFont="1" applyFill="1" applyBorder="1" applyAlignment="1">
      <alignment vertical="center" wrapText="1"/>
    </xf>
    <xf numFmtId="0" fontId="21" fillId="0" borderId="139" xfId="0" applyFont="1" applyBorder="1" applyAlignment="1">
      <alignment wrapText="1"/>
    </xf>
    <xf numFmtId="164" fontId="31" fillId="28" borderId="41" xfId="0" applyNumberFormat="1" applyFont="1" applyFill="1" applyBorder="1" applyAlignment="1">
      <alignment horizontal="center" vertical="center"/>
    </xf>
    <xf numFmtId="10" fontId="31" fillId="28" borderId="85" xfId="0" applyNumberFormat="1" applyFont="1" applyFill="1" applyBorder="1" applyAlignment="1">
      <alignment horizontal="center" vertical="center"/>
    </xf>
    <xf numFmtId="166" fontId="31" fillId="28" borderId="86" xfId="0" applyNumberFormat="1" applyFont="1" applyFill="1" applyBorder="1" applyAlignment="1">
      <alignment horizontal="center" vertical="center"/>
    </xf>
    <xf numFmtId="164" fontId="6" fillId="28" borderId="63" xfId="0" applyNumberFormat="1" applyFont="1" applyFill="1" applyBorder="1" applyAlignment="1">
      <alignment horizontal="center" vertical="center"/>
    </xf>
    <xf numFmtId="164" fontId="6" fillId="28" borderId="64" xfId="0" applyNumberFormat="1" applyFont="1" applyFill="1" applyBorder="1" applyAlignment="1">
      <alignment horizontal="center" vertical="center"/>
    </xf>
    <xf numFmtId="164" fontId="47" fillId="28" borderId="64" xfId="0" applyNumberFormat="1" applyFont="1" applyFill="1" applyBorder="1" applyAlignment="1">
      <alignment horizontal="center" vertical="center"/>
    </xf>
    <xf numFmtId="164" fontId="47" fillId="28" borderId="86" xfId="0" applyNumberFormat="1" applyFont="1" applyFill="1" applyBorder="1" applyAlignment="1">
      <alignment horizontal="left" vertical="center"/>
    </xf>
    <xf numFmtId="0" fontId="33" fillId="0" borderId="0" xfId="0" applyFont="1"/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37" fillId="4" borderId="16" xfId="0" applyFont="1" applyFill="1" applyBorder="1"/>
    <xf numFmtId="164" fontId="50" fillId="4" borderId="16" xfId="0" applyNumberFormat="1" applyFont="1" applyFill="1" applyBorder="1" applyAlignment="1">
      <alignment horizontal="center"/>
    </xf>
    <xf numFmtId="164" fontId="51" fillId="4" borderId="16" xfId="0" applyNumberFormat="1" applyFont="1" applyFill="1" applyBorder="1" applyAlignment="1">
      <alignment horizontal="center" vertical="center"/>
    </xf>
    <xf numFmtId="166" fontId="48" fillId="4" borderId="16" xfId="0" applyNumberFormat="1" applyFont="1" applyFill="1" applyBorder="1" applyAlignment="1">
      <alignment horizontal="center"/>
    </xf>
    <xf numFmtId="164" fontId="48" fillId="4" borderId="16" xfId="0" applyNumberFormat="1" applyFont="1" applyFill="1" applyBorder="1" applyAlignment="1">
      <alignment horizontal="left"/>
    </xf>
    <xf numFmtId="164" fontId="48" fillId="4" borderId="16" xfId="0" applyNumberFormat="1" applyFont="1" applyFill="1" applyBorder="1"/>
    <xf numFmtId="164" fontId="48" fillId="4" borderId="16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2" fillId="0" borderId="0" xfId="0" applyFont="1"/>
    <xf numFmtId="164" fontId="12" fillId="0" borderId="0" xfId="0" applyNumberFormat="1" applyFont="1" applyAlignment="1">
      <alignment horizontal="center" vertical="center"/>
    </xf>
    <xf numFmtId="0" fontId="21" fillId="0" borderId="0" xfId="0" applyFont="1"/>
    <xf numFmtId="0" fontId="53" fillId="0" borderId="0" xfId="0" applyFont="1"/>
    <xf numFmtId="0" fontId="54" fillId="0" borderId="0" xfId="0" applyFont="1"/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5" fillId="0" borderId="0" xfId="0" applyFont="1"/>
    <xf numFmtId="0" fontId="53" fillId="0" borderId="80" xfId="0" applyFont="1" applyBorder="1"/>
    <xf numFmtId="0" fontId="56" fillId="0" borderId="50" xfId="0" applyFont="1" applyBorder="1"/>
    <xf numFmtId="0" fontId="57" fillId="0" borderId="50" xfId="0" applyFont="1" applyBorder="1" applyAlignment="1">
      <alignment horizontal="center"/>
    </xf>
    <xf numFmtId="169" fontId="56" fillId="0" borderId="50" xfId="0" applyNumberFormat="1" applyFont="1" applyBorder="1" applyAlignment="1">
      <alignment horizontal="center"/>
    </xf>
    <xf numFmtId="169" fontId="58" fillId="0" borderId="50" xfId="0" applyNumberFormat="1" applyFont="1" applyBorder="1" applyAlignment="1">
      <alignment horizontal="center"/>
    </xf>
    <xf numFmtId="169" fontId="58" fillId="0" borderId="50" xfId="0" applyNumberFormat="1" applyFont="1" applyBorder="1" applyAlignment="1">
      <alignment horizontal="center"/>
    </xf>
    <xf numFmtId="169" fontId="56" fillId="0" borderId="50" xfId="0" applyNumberFormat="1" applyFont="1" applyBorder="1" applyAlignment="1">
      <alignment horizontal="center"/>
    </xf>
    <xf numFmtId="7" fontId="56" fillId="0" borderId="50" xfId="0" applyNumberFormat="1" applyFont="1" applyBorder="1" applyAlignment="1">
      <alignment horizontal="center"/>
    </xf>
    <xf numFmtId="168" fontId="58" fillId="0" borderId="50" xfId="0" applyNumberFormat="1" applyFont="1" applyBorder="1" applyAlignment="1">
      <alignment horizontal="center"/>
    </xf>
    <xf numFmtId="7" fontId="58" fillId="0" borderId="50" xfId="0" applyNumberFormat="1" applyFont="1" applyBorder="1" applyAlignment="1">
      <alignment horizontal="center"/>
    </xf>
    <xf numFmtId="7" fontId="58" fillId="0" borderId="50" xfId="0" applyNumberFormat="1" applyFont="1" applyBorder="1" applyAlignment="1">
      <alignment horizontal="center"/>
    </xf>
    <xf numFmtId="7" fontId="56" fillId="0" borderId="50" xfId="0" applyNumberFormat="1" applyFont="1" applyBorder="1" applyAlignment="1">
      <alignment horizontal="center"/>
    </xf>
    <xf numFmtId="0" fontId="59" fillId="29" borderId="50" xfId="0" applyFont="1" applyFill="1" applyBorder="1"/>
    <xf numFmtId="169" fontId="60" fillId="29" borderId="50" xfId="0" applyNumberFormat="1" applyFont="1" applyFill="1" applyBorder="1" applyAlignment="1">
      <alignment horizontal="center"/>
    </xf>
    <xf numFmtId="170" fontId="60" fillId="29" borderId="50" xfId="0" applyNumberFormat="1" applyFont="1" applyFill="1" applyBorder="1" applyAlignment="1">
      <alignment horizontal="center"/>
    </xf>
    <xf numFmtId="168" fontId="60" fillId="29" borderId="50" xfId="0" applyNumberFormat="1" applyFont="1" applyFill="1" applyBorder="1" applyAlignment="1">
      <alignment horizontal="center"/>
    </xf>
    <xf numFmtId="8" fontId="11" fillId="27" borderId="20" xfId="0" applyNumberFormat="1" applyFont="1" applyFill="1" applyBorder="1" applyAlignment="1">
      <alignment horizontal="center" wrapText="1"/>
    </xf>
    <xf numFmtId="164" fontId="11" fillId="16" borderId="8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9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2" fillId="2" borderId="9" xfId="0" applyFont="1" applyFill="1" applyBorder="1" applyAlignment="1">
      <alignment horizontal="left"/>
    </xf>
    <xf numFmtId="0" fontId="2" fillId="0" borderId="10" xfId="0" applyFont="1" applyBorder="1"/>
    <xf numFmtId="0" fontId="30" fillId="18" borderId="111" xfId="0" applyFont="1" applyFill="1" applyBorder="1" applyAlignment="1">
      <alignment horizontal="left"/>
    </xf>
    <xf numFmtId="0" fontId="2" fillId="0" borderId="112" xfId="0" applyFont="1" applyBorder="1"/>
    <xf numFmtId="0" fontId="2" fillId="0" borderId="113" xfId="0" applyFont="1" applyBorder="1"/>
    <xf numFmtId="0" fontId="1" fillId="19" borderId="1" xfId="0" applyFont="1" applyFill="1" applyBorder="1" applyAlignment="1">
      <alignment horizontal="left" vertical="center"/>
    </xf>
    <xf numFmtId="0" fontId="46" fillId="28" borderId="142" xfId="0" applyFont="1" applyFill="1" applyBorder="1" applyAlignment="1">
      <alignment horizontal="left" vertical="center"/>
    </xf>
    <xf numFmtId="0" fontId="2" fillId="0" borderId="143" xfId="0" applyFont="1" applyBorder="1"/>
    <xf numFmtId="0" fontId="2" fillId="0" borderId="14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I54" workbookViewId="0">
      <selection activeCell="L65" sqref="L65:M65"/>
    </sheetView>
  </sheetViews>
  <sheetFormatPr defaultColWidth="14.44140625" defaultRowHeight="15" customHeight="1"/>
  <cols>
    <col min="1" max="1" width="2.5546875" customWidth="1"/>
    <col min="2" max="2" width="10.5546875" customWidth="1"/>
    <col min="3" max="3" width="68.44140625" customWidth="1"/>
    <col min="4" max="4" width="26" customWidth="1"/>
    <col min="5" max="5" width="15" customWidth="1"/>
    <col min="6" max="6" width="32.5546875" customWidth="1"/>
    <col min="7" max="7" width="12.6640625" customWidth="1"/>
    <col min="8" max="8" width="30.6640625" customWidth="1"/>
    <col min="9" max="11" width="17.33203125" customWidth="1"/>
    <col min="12" max="12" width="20.109375" customWidth="1"/>
    <col min="13" max="13" width="20.44140625" customWidth="1"/>
    <col min="14" max="14" width="22.44140625" customWidth="1"/>
    <col min="15" max="20" width="17.33203125" customWidth="1"/>
    <col min="21" max="21" width="26.109375" customWidth="1"/>
    <col min="22" max="26" width="8.6640625" customWidth="1"/>
  </cols>
  <sheetData>
    <row r="1" spans="1:26" ht="23.25" customHeight="1">
      <c r="A1" s="750" t="s">
        <v>0</v>
      </c>
      <c r="B1" s="751"/>
      <c r="C1" s="751"/>
      <c r="D1" s="751"/>
      <c r="E1" s="751"/>
      <c r="F1" s="751"/>
      <c r="G1" s="751"/>
      <c r="H1" s="752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</row>
    <row r="2" spans="1:26" ht="15.75" customHeight="1">
      <c r="A2" s="5"/>
      <c r="B2" s="5"/>
      <c r="C2" s="6" t="s">
        <v>1</v>
      </c>
      <c r="D2" s="6"/>
      <c r="E2" s="6" t="s">
        <v>2</v>
      </c>
      <c r="F2" s="6" t="s">
        <v>3</v>
      </c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  <c r="V2" s="9"/>
      <c r="W2" s="9"/>
      <c r="X2" s="9"/>
      <c r="Y2" s="9"/>
      <c r="Z2" s="10"/>
    </row>
    <row r="3" spans="1:26" ht="29.25" customHeight="1">
      <c r="A3" s="753" t="s">
        <v>4</v>
      </c>
      <c r="B3" s="754"/>
      <c r="C3" s="755"/>
      <c r="D3" s="11"/>
      <c r="E3" s="12"/>
      <c r="F3" s="12"/>
      <c r="G3" s="13"/>
      <c r="H3" s="756" t="s">
        <v>5</v>
      </c>
      <c r="I3" s="757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"/>
      <c r="V3" s="4"/>
      <c r="W3" s="4"/>
      <c r="X3" s="4"/>
      <c r="Y3" s="4"/>
      <c r="Z3" s="16"/>
    </row>
    <row r="4" spans="1:26" ht="15.75" customHeight="1">
      <c r="A4" s="17" t="s">
        <v>6</v>
      </c>
      <c r="B4" s="18"/>
      <c r="C4" s="19" t="s">
        <v>7</v>
      </c>
      <c r="D4" s="20"/>
      <c r="E4" s="21"/>
      <c r="F4" s="21"/>
      <c r="G4" s="22"/>
      <c r="H4" s="23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"/>
      <c r="V4" s="4"/>
      <c r="W4" s="4"/>
      <c r="X4" s="4"/>
      <c r="Y4" s="4"/>
    </row>
    <row r="5" spans="1:26" ht="15.75" customHeight="1">
      <c r="A5" s="27"/>
      <c r="B5" s="28"/>
      <c r="C5" s="29" t="s">
        <v>8</v>
      </c>
      <c r="D5" s="30"/>
      <c r="E5" s="31"/>
      <c r="F5" s="32"/>
      <c r="G5" s="33" t="s">
        <v>9</v>
      </c>
      <c r="H5" s="34" t="s">
        <v>10</v>
      </c>
      <c r="I5" s="35" t="s">
        <v>11</v>
      </c>
      <c r="J5" s="36" t="s">
        <v>12</v>
      </c>
      <c r="K5" s="36" t="s">
        <v>13</v>
      </c>
      <c r="L5" s="36" t="s">
        <v>14</v>
      </c>
      <c r="M5" s="36" t="s">
        <v>15</v>
      </c>
      <c r="N5" s="36" t="s">
        <v>16</v>
      </c>
      <c r="O5" s="36" t="s">
        <v>17</v>
      </c>
      <c r="P5" s="36" t="s">
        <v>18</v>
      </c>
      <c r="Q5" s="36" t="s">
        <v>19</v>
      </c>
      <c r="R5" s="36" t="s">
        <v>20</v>
      </c>
      <c r="S5" s="36" t="s">
        <v>21</v>
      </c>
      <c r="T5" s="37" t="s">
        <v>22</v>
      </c>
      <c r="U5" s="3"/>
      <c r="V5" s="4"/>
      <c r="W5" s="4"/>
      <c r="X5" s="4"/>
      <c r="Y5" s="4"/>
    </row>
    <row r="6" spans="1:26" ht="14.4">
      <c r="A6" s="38"/>
      <c r="B6" s="39" t="s">
        <v>23</v>
      </c>
      <c r="C6" s="40" t="s">
        <v>24</v>
      </c>
      <c r="D6" s="41" t="s">
        <v>25</v>
      </c>
      <c r="E6" s="42">
        <v>45000</v>
      </c>
      <c r="F6" s="43">
        <v>540000</v>
      </c>
      <c r="G6" s="44">
        <f t="shared" ref="G6:G7" si="0">H6/F6*1</f>
        <v>0.38190185185185183</v>
      </c>
      <c r="H6" s="45">
        <f>I6+J6+K6+L6+M6+N6+O6+P6+Q6+R6+S6+T6</f>
        <v>206227</v>
      </c>
      <c r="I6" s="46">
        <v>45976</v>
      </c>
      <c r="J6" s="47">
        <v>40140</v>
      </c>
      <c r="K6" s="47">
        <v>40140</v>
      </c>
      <c r="L6" s="47">
        <v>40140</v>
      </c>
      <c r="M6" s="47">
        <v>39831</v>
      </c>
      <c r="N6" s="48"/>
      <c r="O6" s="48"/>
      <c r="P6" s="48"/>
      <c r="Q6" s="48"/>
      <c r="R6" s="48"/>
      <c r="S6" s="48"/>
      <c r="T6" s="48"/>
      <c r="U6" s="49"/>
      <c r="V6" s="50"/>
      <c r="W6" s="50"/>
      <c r="X6" s="50"/>
      <c r="Y6" s="50"/>
      <c r="Z6" s="51"/>
    </row>
    <row r="7" spans="1:26" ht="14.4">
      <c r="A7" s="38"/>
      <c r="B7" s="52" t="s">
        <v>26</v>
      </c>
      <c r="C7" s="53" t="s">
        <v>27</v>
      </c>
      <c r="D7" s="54" t="s">
        <v>25</v>
      </c>
      <c r="E7" s="42">
        <v>45000</v>
      </c>
      <c r="F7" s="55">
        <v>540000</v>
      </c>
      <c r="G7" s="56">
        <f t="shared" si="0"/>
        <v>0.37113888888888891</v>
      </c>
      <c r="H7" s="57">
        <f t="shared" ref="H7" si="1">I7+J7+K7+L7+M7+N7+O7+P7+Q7+R7+S7+T7</f>
        <v>200415</v>
      </c>
      <c r="I7" s="58">
        <v>40164</v>
      </c>
      <c r="J7" s="59">
        <v>40140</v>
      </c>
      <c r="K7" s="59">
        <v>40140</v>
      </c>
      <c r="L7" s="59">
        <v>40140</v>
      </c>
      <c r="M7" s="59">
        <v>39831</v>
      </c>
      <c r="N7" s="60"/>
      <c r="O7" s="60"/>
      <c r="P7" s="60"/>
      <c r="Q7" s="60"/>
      <c r="R7" s="60"/>
      <c r="S7" s="60"/>
      <c r="T7" s="61"/>
      <c r="U7" s="49"/>
      <c r="V7" s="50"/>
      <c r="W7" s="50"/>
      <c r="X7" s="50"/>
      <c r="Y7" s="50"/>
      <c r="Z7" s="51"/>
    </row>
    <row r="8" spans="1:26" ht="15.75" customHeight="1">
      <c r="A8" s="62"/>
      <c r="B8" s="63" t="s">
        <v>28</v>
      </c>
      <c r="C8" s="64" t="s">
        <v>29</v>
      </c>
      <c r="D8" s="65"/>
      <c r="E8" s="66"/>
      <c r="F8" s="67"/>
      <c r="G8" s="68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3"/>
      <c r="V8" s="4"/>
      <c r="W8" s="4"/>
      <c r="X8" s="4"/>
      <c r="Y8" s="4"/>
    </row>
    <row r="9" spans="1:26" ht="14.4">
      <c r="A9" s="38"/>
      <c r="B9" s="73" t="s">
        <v>30</v>
      </c>
      <c r="C9" s="40" t="s">
        <v>31</v>
      </c>
      <c r="D9" s="41" t="s">
        <v>25</v>
      </c>
      <c r="E9" s="42">
        <v>50000</v>
      </c>
      <c r="F9" s="43">
        <v>600000</v>
      </c>
      <c r="G9" s="44">
        <f t="shared" ref="G9:G11" si="2">H9/F9*1</f>
        <v>0.33333333333333331</v>
      </c>
      <c r="H9" s="45">
        <f t="shared" ref="H9:H11" si="3">I9+J9+K9+L9+M9+N9+O9+P9+Q9+R9+S9+T9</f>
        <v>200000</v>
      </c>
      <c r="I9" s="74"/>
      <c r="J9" s="47">
        <v>50000</v>
      </c>
      <c r="K9" s="47">
        <v>50000</v>
      </c>
      <c r="L9" s="47">
        <v>50000</v>
      </c>
      <c r="M9" s="47">
        <v>50000</v>
      </c>
      <c r="N9" s="48"/>
      <c r="O9" s="48"/>
      <c r="P9" s="48"/>
      <c r="Q9" s="48"/>
      <c r="R9" s="48"/>
      <c r="S9" s="48"/>
      <c r="T9" s="75"/>
      <c r="U9" s="76"/>
      <c r="V9" s="50"/>
      <c r="W9" s="50"/>
      <c r="X9" s="50"/>
      <c r="Y9" s="50"/>
      <c r="Z9" s="51"/>
    </row>
    <row r="10" spans="1:26" ht="14.4">
      <c r="A10" s="38"/>
      <c r="B10" s="77" t="s">
        <v>32</v>
      </c>
      <c r="C10" s="78" t="s">
        <v>33</v>
      </c>
      <c r="D10" s="79" t="s">
        <v>25</v>
      </c>
      <c r="E10" s="42">
        <v>50000</v>
      </c>
      <c r="F10" s="80">
        <v>600000</v>
      </c>
      <c r="G10" s="81">
        <f t="shared" si="2"/>
        <v>0.33333333333333331</v>
      </c>
      <c r="H10" s="82">
        <f t="shared" si="3"/>
        <v>200000</v>
      </c>
      <c r="I10" s="83"/>
      <c r="J10" s="84">
        <v>50000</v>
      </c>
      <c r="K10" s="84">
        <v>50000</v>
      </c>
      <c r="L10" s="84">
        <v>50000</v>
      </c>
      <c r="M10" s="84">
        <v>50000</v>
      </c>
      <c r="N10" s="85"/>
      <c r="O10" s="48"/>
      <c r="P10" s="48"/>
      <c r="Q10" s="48"/>
      <c r="R10" s="48"/>
      <c r="S10" s="48"/>
      <c r="T10" s="75"/>
      <c r="U10" s="76"/>
      <c r="V10" s="50"/>
      <c r="W10" s="50"/>
      <c r="X10" s="50"/>
      <c r="Y10" s="50"/>
      <c r="Z10" s="51"/>
    </row>
    <row r="11" spans="1:26" ht="15.75" customHeight="1">
      <c r="A11" s="38"/>
      <c r="B11" s="86" t="s">
        <v>34</v>
      </c>
      <c r="C11" s="87" t="s">
        <v>35</v>
      </c>
      <c r="D11" s="54" t="s">
        <v>25</v>
      </c>
      <c r="E11" s="88">
        <v>50000</v>
      </c>
      <c r="F11" s="55">
        <v>600000</v>
      </c>
      <c r="G11" s="56">
        <f t="shared" si="2"/>
        <v>0.25</v>
      </c>
      <c r="H11" s="57">
        <f t="shared" si="3"/>
        <v>150000</v>
      </c>
      <c r="I11" s="89"/>
      <c r="J11" s="61"/>
      <c r="K11" s="61"/>
      <c r="L11" s="90">
        <v>150000</v>
      </c>
      <c r="M11" s="61"/>
      <c r="N11" s="61"/>
      <c r="O11" s="60"/>
      <c r="P11" s="60"/>
      <c r="Q11" s="60"/>
      <c r="R11" s="60"/>
      <c r="S11" s="60"/>
      <c r="T11" s="91"/>
      <c r="U11" s="76"/>
      <c r="V11" s="50"/>
      <c r="W11" s="50"/>
      <c r="X11" s="50"/>
      <c r="Y11" s="50"/>
      <c r="Z11" s="51"/>
    </row>
    <row r="12" spans="1:26" ht="15.75" customHeight="1">
      <c r="A12" s="62"/>
      <c r="B12" s="92"/>
      <c r="C12" s="93" t="s">
        <v>36</v>
      </c>
      <c r="D12" s="65"/>
      <c r="E12" s="94"/>
      <c r="F12" s="95"/>
      <c r="G12" s="68"/>
      <c r="H12" s="69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3"/>
      <c r="V12" s="4"/>
      <c r="W12" s="4"/>
      <c r="X12" s="4"/>
      <c r="Y12" s="4"/>
    </row>
    <row r="13" spans="1:26" ht="14.4">
      <c r="A13" s="38"/>
      <c r="B13" s="39" t="s">
        <v>37</v>
      </c>
      <c r="C13" s="96" t="s">
        <v>38</v>
      </c>
      <c r="D13" s="97" t="s">
        <v>39</v>
      </c>
      <c r="E13" s="98"/>
      <c r="F13" s="43">
        <v>10000</v>
      </c>
      <c r="G13" s="44">
        <f t="shared" ref="G13:G18" si="4">H13/F13*1</f>
        <v>0</v>
      </c>
      <c r="H13" s="45">
        <f t="shared" ref="H13:H18" si="5">I13+J13+K13+L13+M13+N13+O13+P13+Q13+R13+S13+T13</f>
        <v>0</v>
      </c>
      <c r="I13" s="74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50"/>
      <c r="W13" s="50"/>
      <c r="X13" s="50"/>
      <c r="Y13" s="50"/>
      <c r="Z13" s="51"/>
    </row>
    <row r="14" spans="1:26" ht="14.4">
      <c r="A14" s="99"/>
      <c r="B14" s="100" t="s">
        <v>40</v>
      </c>
      <c r="C14" s="101" t="s">
        <v>41</v>
      </c>
      <c r="D14" s="102" t="s">
        <v>42</v>
      </c>
      <c r="E14" s="103"/>
      <c r="F14" s="104">
        <v>10000</v>
      </c>
      <c r="G14" s="81">
        <f t="shared" si="4"/>
        <v>0.4</v>
      </c>
      <c r="H14" s="82">
        <f t="shared" si="5"/>
        <v>4000</v>
      </c>
      <c r="I14" s="105">
        <v>4000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106"/>
      <c r="U14" s="76"/>
      <c r="V14" s="50"/>
      <c r="W14" s="50"/>
      <c r="X14" s="50"/>
      <c r="Y14" s="50"/>
      <c r="Z14" s="107"/>
    </row>
    <row r="15" spans="1:26" ht="14.4">
      <c r="A15" s="38"/>
      <c r="B15" s="100" t="s">
        <v>43</v>
      </c>
      <c r="C15" s="101" t="s">
        <v>44</v>
      </c>
      <c r="D15" s="102"/>
      <c r="E15" s="103"/>
      <c r="F15" s="104">
        <v>300000</v>
      </c>
      <c r="G15" s="81">
        <f t="shared" si="4"/>
        <v>0</v>
      </c>
      <c r="H15" s="82">
        <f t="shared" si="5"/>
        <v>0</v>
      </c>
      <c r="I15" s="83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6"/>
      <c r="U15" s="76"/>
      <c r="V15" s="50"/>
      <c r="W15" s="50"/>
      <c r="X15" s="50"/>
      <c r="Y15" s="50"/>
      <c r="Z15" s="51"/>
    </row>
    <row r="16" spans="1:26" ht="14.4">
      <c r="A16" s="38"/>
      <c r="B16" s="100" t="s">
        <v>45</v>
      </c>
      <c r="C16" s="108" t="s">
        <v>46</v>
      </c>
      <c r="D16" s="109"/>
      <c r="E16" s="103"/>
      <c r="F16" s="104">
        <v>20000</v>
      </c>
      <c r="G16" s="81">
        <f t="shared" si="4"/>
        <v>0</v>
      </c>
      <c r="H16" s="82">
        <f t="shared" si="5"/>
        <v>0</v>
      </c>
      <c r="I16" s="83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06"/>
      <c r="U16" s="76"/>
      <c r="V16" s="50"/>
      <c r="W16" s="50"/>
      <c r="X16" s="50"/>
      <c r="Y16" s="50"/>
      <c r="Z16" s="51"/>
    </row>
    <row r="17" spans="1:26" ht="14.4">
      <c r="A17" s="110"/>
      <c r="B17" s="100" t="s">
        <v>47</v>
      </c>
      <c r="C17" s="101" t="s">
        <v>48</v>
      </c>
      <c r="D17" s="111"/>
      <c r="E17" s="103"/>
      <c r="F17" s="112">
        <v>10000</v>
      </c>
      <c r="G17" s="81">
        <f t="shared" si="4"/>
        <v>0</v>
      </c>
      <c r="H17" s="82">
        <f t="shared" si="5"/>
        <v>0</v>
      </c>
      <c r="I17" s="83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49"/>
      <c r="V17" s="50"/>
      <c r="W17" s="50"/>
      <c r="X17" s="50"/>
      <c r="Y17" s="50"/>
      <c r="Z17" s="51"/>
    </row>
    <row r="18" spans="1:26" ht="14.4">
      <c r="A18" s="110"/>
      <c r="B18" s="100" t="s">
        <v>49</v>
      </c>
      <c r="C18" s="101" t="s">
        <v>50</v>
      </c>
      <c r="D18" s="113"/>
      <c r="E18" s="114"/>
      <c r="F18" s="112">
        <v>100000</v>
      </c>
      <c r="G18" s="81">
        <f t="shared" si="4"/>
        <v>0</v>
      </c>
      <c r="H18" s="82">
        <f t="shared" si="5"/>
        <v>0</v>
      </c>
      <c r="I18" s="89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49"/>
      <c r="V18" s="50"/>
      <c r="W18" s="50"/>
      <c r="X18" s="50"/>
      <c r="Y18" s="50"/>
      <c r="Z18" s="51"/>
    </row>
    <row r="19" spans="1:26" ht="16.5" customHeight="1">
      <c r="A19" s="62"/>
      <c r="B19" s="115"/>
      <c r="C19" s="116"/>
      <c r="D19" s="117" t="s">
        <v>51</v>
      </c>
      <c r="E19" s="118"/>
      <c r="F19" s="119">
        <f>SUM(F6:F18)</f>
        <v>3330000</v>
      </c>
      <c r="G19" s="120"/>
      <c r="H19" s="121">
        <f>SUM(H6:H18)</f>
        <v>960642</v>
      </c>
      <c r="I19" s="122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3"/>
      <c r="V19" s="4"/>
      <c r="W19" s="4"/>
      <c r="X19" s="4"/>
      <c r="Y19" s="4"/>
    </row>
    <row r="20" spans="1:26" ht="15.75" customHeight="1">
      <c r="A20" s="125" t="s">
        <v>52</v>
      </c>
      <c r="B20" s="126"/>
      <c r="C20" s="127" t="s">
        <v>53</v>
      </c>
      <c r="D20" s="128"/>
      <c r="E20" s="129"/>
      <c r="F20" s="130"/>
      <c r="G20" s="131"/>
      <c r="H20" s="132"/>
      <c r="I20" s="133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3"/>
      <c r="V20" s="4"/>
      <c r="W20" s="4"/>
      <c r="X20" s="4"/>
      <c r="Y20" s="4"/>
    </row>
    <row r="21" spans="1:26" ht="15.75" customHeight="1">
      <c r="A21" s="135"/>
      <c r="B21" s="136" t="s">
        <v>54</v>
      </c>
      <c r="C21" s="137" t="s">
        <v>55</v>
      </c>
      <c r="D21" s="138" t="s">
        <v>56</v>
      </c>
      <c r="E21" s="139"/>
      <c r="F21" s="140">
        <v>20000</v>
      </c>
      <c r="G21" s="141">
        <f t="shared" ref="G21:G28" si="6">H21/F21*1</f>
        <v>0</v>
      </c>
      <c r="H21" s="142">
        <f t="shared" ref="H21:H28" si="7">I21+J21+K21+L21+M21+N21+O21+P21+Q21+R21+S21+T21</f>
        <v>0</v>
      </c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3"/>
      <c r="V21" s="4"/>
      <c r="W21" s="4"/>
      <c r="X21" s="4"/>
      <c r="Y21" s="4"/>
    </row>
    <row r="22" spans="1:26" ht="15.75" customHeight="1">
      <c r="A22" s="135"/>
      <c r="B22" s="145" t="s">
        <v>57</v>
      </c>
      <c r="C22" s="146" t="s">
        <v>58</v>
      </c>
      <c r="D22" s="147"/>
      <c r="E22" s="148"/>
      <c r="F22" s="149">
        <v>20000</v>
      </c>
      <c r="G22" s="150">
        <f t="shared" si="6"/>
        <v>0</v>
      </c>
      <c r="H22" s="151">
        <f t="shared" si="7"/>
        <v>0</v>
      </c>
      <c r="I22" s="152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06"/>
      <c r="U22" s="76"/>
      <c r="V22" s="4"/>
      <c r="W22" s="4"/>
      <c r="X22" s="4"/>
      <c r="Y22" s="4"/>
    </row>
    <row r="23" spans="1:26" ht="15.75" customHeight="1">
      <c r="A23" s="135"/>
      <c r="B23" s="145" t="s">
        <v>59</v>
      </c>
      <c r="C23" s="146" t="s">
        <v>60</v>
      </c>
      <c r="D23" s="147"/>
      <c r="E23" s="148"/>
      <c r="F23" s="149">
        <v>20000</v>
      </c>
      <c r="G23" s="150">
        <f t="shared" si="6"/>
        <v>7.5399999999999995E-2</v>
      </c>
      <c r="H23" s="151">
        <f t="shared" si="7"/>
        <v>1508</v>
      </c>
      <c r="I23" s="152"/>
      <c r="J23" s="154">
        <v>760</v>
      </c>
      <c r="K23" s="153"/>
      <c r="L23" s="153"/>
      <c r="M23" s="154">
        <v>748</v>
      </c>
      <c r="N23" s="153"/>
      <c r="O23" s="153"/>
      <c r="P23" s="153"/>
      <c r="Q23" s="153"/>
      <c r="R23" s="153"/>
      <c r="S23" s="153"/>
      <c r="T23" s="153"/>
      <c r="U23" s="3"/>
      <c r="V23" s="4"/>
      <c r="W23" s="4"/>
      <c r="X23" s="4"/>
      <c r="Y23" s="4"/>
    </row>
    <row r="24" spans="1:26" ht="15.75" customHeight="1">
      <c r="A24" s="135"/>
      <c r="B24" s="145" t="s">
        <v>61</v>
      </c>
      <c r="C24" s="146" t="s">
        <v>62</v>
      </c>
      <c r="D24" s="147"/>
      <c r="E24" s="148"/>
      <c r="F24" s="149">
        <v>1000</v>
      </c>
      <c r="G24" s="150">
        <f t="shared" si="6"/>
        <v>0.56000000000000005</v>
      </c>
      <c r="H24" s="151">
        <f t="shared" si="7"/>
        <v>560</v>
      </c>
      <c r="I24" s="152"/>
      <c r="J24" s="154">
        <v>560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3"/>
      <c r="V24" s="4"/>
      <c r="W24" s="4"/>
      <c r="X24" s="4"/>
      <c r="Y24" s="4"/>
    </row>
    <row r="25" spans="1:26" ht="15.75" customHeight="1">
      <c r="A25" s="135"/>
      <c r="B25" s="145" t="s">
        <v>63</v>
      </c>
      <c r="C25" s="146" t="s">
        <v>64</v>
      </c>
      <c r="D25" s="155"/>
      <c r="E25" s="148"/>
      <c r="F25" s="149">
        <v>10000</v>
      </c>
      <c r="G25" s="156">
        <f t="shared" si="6"/>
        <v>0</v>
      </c>
      <c r="H25" s="157">
        <f t="shared" si="7"/>
        <v>0</v>
      </c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3"/>
      <c r="V25" s="4"/>
      <c r="W25" s="4"/>
      <c r="X25" s="4"/>
      <c r="Y25" s="4"/>
    </row>
    <row r="26" spans="1:26" ht="15.75" customHeight="1">
      <c r="A26" s="135"/>
      <c r="B26" s="145" t="s">
        <v>65</v>
      </c>
      <c r="C26" s="146" t="s">
        <v>66</v>
      </c>
      <c r="D26" s="158" t="s">
        <v>67</v>
      </c>
      <c r="E26" s="148"/>
      <c r="F26" s="149">
        <v>15000</v>
      </c>
      <c r="G26" s="150">
        <f t="shared" si="6"/>
        <v>0</v>
      </c>
      <c r="H26" s="151">
        <f t="shared" si="7"/>
        <v>0</v>
      </c>
      <c r="I26" s="152"/>
      <c r="J26" s="153"/>
      <c r="K26" s="153"/>
      <c r="L26" s="153"/>
      <c r="M26" s="153"/>
      <c r="N26" s="153"/>
      <c r="O26" s="153"/>
      <c r="P26" s="153"/>
      <c r="Q26" s="159"/>
      <c r="R26" s="153"/>
      <c r="S26" s="153"/>
      <c r="T26" s="153"/>
      <c r="U26" s="3"/>
      <c r="V26" s="4"/>
      <c r="W26" s="4"/>
      <c r="X26" s="4"/>
      <c r="Y26" s="4"/>
    </row>
    <row r="27" spans="1:26" ht="15.75" customHeight="1">
      <c r="A27" s="38"/>
      <c r="B27" s="145" t="s">
        <v>68</v>
      </c>
      <c r="C27" s="160" t="s">
        <v>69</v>
      </c>
      <c r="D27" s="161"/>
      <c r="E27" s="103"/>
      <c r="F27" s="149">
        <v>5000</v>
      </c>
      <c r="G27" s="150">
        <f t="shared" si="6"/>
        <v>0.3024</v>
      </c>
      <c r="H27" s="151">
        <f t="shared" si="7"/>
        <v>1512</v>
      </c>
      <c r="I27" s="162">
        <v>677</v>
      </c>
      <c r="J27" s="153"/>
      <c r="K27" s="153"/>
      <c r="L27" s="153"/>
      <c r="M27" s="154">
        <v>835</v>
      </c>
      <c r="N27" s="153"/>
      <c r="O27" s="163"/>
      <c r="P27" s="163"/>
      <c r="Q27" s="163"/>
      <c r="R27" s="163"/>
      <c r="S27" s="163"/>
      <c r="T27" s="163"/>
      <c r="U27" s="3"/>
      <c r="V27" s="4"/>
      <c r="W27" s="4"/>
      <c r="X27" s="4"/>
      <c r="Y27" s="4"/>
    </row>
    <row r="28" spans="1:26" ht="15.75" customHeight="1">
      <c r="A28" s="38"/>
      <c r="B28" s="164" t="s">
        <v>70</v>
      </c>
      <c r="C28" s="165" t="s">
        <v>71</v>
      </c>
      <c r="D28" s="166"/>
      <c r="E28" s="167"/>
      <c r="F28" s="149">
        <v>50000</v>
      </c>
      <c r="G28" s="168">
        <f t="shared" si="6"/>
        <v>0</v>
      </c>
      <c r="H28" s="169">
        <f t="shared" si="7"/>
        <v>0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"/>
      <c r="U28" s="3"/>
      <c r="V28" s="4"/>
      <c r="W28" s="4"/>
      <c r="X28" s="4"/>
      <c r="Y28" s="4"/>
    </row>
    <row r="29" spans="1:26" ht="16.5" customHeight="1">
      <c r="A29" s="135"/>
      <c r="B29" s="171"/>
      <c r="C29" s="172"/>
      <c r="D29" s="173"/>
      <c r="E29" s="174"/>
      <c r="F29" s="175">
        <f>SUM(F21:F28)</f>
        <v>141000</v>
      </c>
      <c r="G29" s="176"/>
      <c r="H29" s="177">
        <f>SUM(H21:H27)</f>
        <v>3580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3"/>
      <c r="V29" s="4"/>
      <c r="W29" s="4"/>
      <c r="X29" s="4"/>
      <c r="Y29" s="4"/>
    </row>
    <row r="30" spans="1:26" ht="16.5" customHeight="1">
      <c r="A30" s="180" t="s">
        <v>72</v>
      </c>
      <c r="B30" s="181"/>
      <c r="C30" s="182" t="s">
        <v>73</v>
      </c>
      <c r="D30" s="183"/>
      <c r="E30" s="184"/>
      <c r="F30" s="185"/>
      <c r="G30" s="186"/>
      <c r="H30" s="187"/>
      <c r="I30" s="188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3"/>
      <c r="V30" s="4"/>
      <c r="W30" s="4"/>
      <c r="X30" s="4"/>
      <c r="Y30" s="4"/>
    </row>
    <row r="31" spans="1:26" ht="15.75" customHeight="1">
      <c r="A31" s="135"/>
      <c r="B31" s="191" t="s">
        <v>74</v>
      </c>
      <c r="C31" s="192" t="s">
        <v>75</v>
      </c>
      <c r="D31" s="193"/>
      <c r="E31" s="194">
        <v>12000</v>
      </c>
      <c r="F31" s="195">
        <v>144000</v>
      </c>
      <c r="G31" s="196">
        <f t="shared" ref="G31:G39" si="8">H31/F31*1</f>
        <v>0.3888888888888889</v>
      </c>
      <c r="H31" s="197">
        <f t="shared" ref="H31:H39" si="9">I31+J31+K31+L31+M31+N31+O31+P31+Q31+R31+S31+T31</f>
        <v>56000</v>
      </c>
      <c r="I31" s="198">
        <v>11200</v>
      </c>
      <c r="J31" s="199">
        <v>11200</v>
      </c>
      <c r="K31" s="199">
        <v>11200</v>
      </c>
      <c r="L31" s="199">
        <v>11200</v>
      </c>
      <c r="M31" s="199">
        <v>11200</v>
      </c>
      <c r="N31" s="144"/>
      <c r="O31" s="144"/>
      <c r="P31" s="144"/>
      <c r="Q31" s="144"/>
      <c r="R31" s="144"/>
      <c r="S31" s="144"/>
      <c r="T31" s="75"/>
      <c r="U31" s="76"/>
      <c r="V31" s="4"/>
      <c r="W31" s="4"/>
      <c r="X31" s="4"/>
      <c r="Y31" s="4"/>
    </row>
    <row r="32" spans="1:26" ht="15.75" customHeight="1">
      <c r="A32" s="135"/>
      <c r="B32" s="200" t="s">
        <v>76</v>
      </c>
      <c r="C32" s="201" t="s">
        <v>77</v>
      </c>
      <c r="D32" s="155"/>
      <c r="E32" s="202"/>
      <c r="F32" s="203">
        <v>5000</v>
      </c>
      <c r="G32" s="150">
        <f t="shared" si="8"/>
        <v>0.69840000000000002</v>
      </c>
      <c r="H32" s="151">
        <f t="shared" si="9"/>
        <v>3492</v>
      </c>
      <c r="I32" s="152"/>
      <c r="J32" s="153"/>
      <c r="K32" s="154">
        <v>428</v>
      </c>
      <c r="L32" s="153"/>
      <c r="M32" s="154">
        <v>3064</v>
      </c>
      <c r="N32" s="153"/>
      <c r="O32" s="153"/>
      <c r="P32" s="153"/>
      <c r="Q32" s="153"/>
      <c r="R32" s="153"/>
      <c r="S32" s="153"/>
      <c r="T32" s="106"/>
      <c r="U32" s="76"/>
      <c r="V32" s="4"/>
      <c r="W32" s="4"/>
      <c r="X32" s="4"/>
      <c r="Y32" s="4"/>
    </row>
    <row r="33" spans="1:26" ht="15.75" customHeight="1">
      <c r="A33" s="135"/>
      <c r="B33" s="200" t="s">
        <v>78</v>
      </c>
      <c r="C33" s="201" t="s">
        <v>79</v>
      </c>
      <c r="D33" s="155"/>
      <c r="E33" s="202"/>
      <c r="F33" s="80">
        <v>6000</v>
      </c>
      <c r="G33" s="150">
        <f t="shared" si="8"/>
        <v>0.12566666666666668</v>
      </c>
      <c r="H33" s="151">
        <f t="shared" si="9"/>
        <v>754</v>
      </c>
      <c r="I33" s="162">
        <v>238</v>
      </c>
      <c r="J33" s="154">
        <v>516</v>
      </c>
      <c r="K33" s="153"/>
      <c r="L33" s="153"/>
      <c r="M33" s="153"/>
      <c r="N33" s="153"/>
      <c r="O33" s="153"/>
      <c r="P33" s="153"/>
      <c r="Q33" s="153"/>
      <c r="R33" s="153"/>
      <c r="S33" s="153"/>
      <c r="T33" s="106"/>
      <c r="U33" s="76"/>
      <c r="V33" s="4"/>
      <c r="W33" s="4"/>
      <c r="X33" s="4"/>
      <c r="Y33" s="4"/>
    </row>
    <row r="34" spans="1:26" ht="15.75" customHeight="1">
      <c r="A34" s="135"/>
      <c r="B34" s="200" t="s">
        <v>80</v>
      </c>
      <c r="C34" s="201" t="s">
        <v>81</v>
      </c>
      <c r="D34" s="155"/>
      <c r="E34" s="202"/>
      <c r="F34" s="80">
        <v>3000</v>
      </c>
      <c r="G34" s="150">
        <f t="shared" si="8"/>
        <v>0</v>
      </c>
      <c r="H34" s="151">
        <f t="shared" si="9"/>
        <v>0</v>
      </c>
      <c r="I34" s="152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06"/>
      <c r="U34" s="76"/>
      <c r="V34" s="4"/>
      <c r="W34" s="4"/>
      <c r="X34" s="4"/>
      <c r="Y34" s="4"/>
    </row>
    <row r="35" spans="1:26" ht="15.75" customHeight="1">
      <c r="A35" s="135"/>
      <c r="B35" s="200" t="s">
        <v>82</v>
      </c>
      <c r="C35" s="201" t="s">
        <v>83</v>
      </c>
      <c r="D35" s="155"/>
      <c r="E35" s="202"/>
      <c r="F35" s="80">
        <v>2000</v>
      </c>
      <c r="G35" s="150">
        <f t="shared" si="8"/>
        <v>0</v>
      </c>
      <c r="H35" s="151">
        <f t="shared" si="9"/>
        <v>0</v>
      </c>
      <c r="I35" s="152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06"/>
      <c r="U35" s="76"/>
      <c r="V35" s="4"/>
      <c r="W35" s="4"/>
      <c r="X35" s="4"/>
      <c r="Y35" s="4"/>
    </row>
    <row r="36" spans="1:26" ht="15.75" customHeight="1">
      <c r="A36" s="135"/>
      <c r="B36" s="200" t="s">
        <v>84</v>
      </c>
      <c r="C36" s="204" t="s">
        <v>85</v>
      </c>
      <c r="D36" s="147"/>
      <c r="E36" s="205"/>
      <c r="F36" s="80">
        <v>16000</v>
      </c>
      <c r="G36" s="150">
        <f t="shared" si="8"/>
        <v>0.43818750000000001</v>
      </c>
      <c r="H36" s="151">
        <f t="shared" si="9"/>
        <v>7011</v>
      </c>
      <c r="I36" s="162">
        <v>1438</v>
      </c>
      <c r="J36" s="154">
        <v>1381</v>
      </c>
      <c r="K36" s="154">
        <v>1381</v>
      </c>
      <c r="L36" s="154">
        <v>1430</v>
      </c>
      <c r="M36" s="154">
        <v>1381</v>
      </c>
      <c r="N36" s="153"/>
      <c r="O36" s="153"/>
      <c r="P36" s="153"/>
      <c r="Q36" s="153"/>
      <c r="R36" s="153"/>
      <c r="S36" s="153"/>
      <c r="T36" s="106"/>
      <c r="U36" s="76"/>
      <c r="V36" s="4"/>
      <c r="W36" s="4"/>
      <c r="X36" s="4"/>
      <c r="Y36" s="4"/>
    </row>
    <row r="37" spans="1:26" ht="15.75" customHeight="1">
      <c r="A37" s="135"/>
      <c r="B37" s="200" t="s">
        <v>86</v>
      </c>
      <c r="C37" s="201" t="s">
        <v>87</v>
      </c>
      <c r="D37" s="155"/>
      <c r="E37" s="202">
        <v>11000</v>
      </c>
      <c r="F37" s="80">
        <v>132000</v>
      </c>
      <c r="G37" s="150">
        <f t="shared" si="8"/>
        <v>0.41666666666666669</v>
      </c>
      <c r="H37" s="151">
        <f t="shared" si="9"/>
        <v>55000</v>
      </c>
      <c r="I37" s="162">
        <v>11000</v>
      </c>
      <c r="J37" s="154">
        <v>11000</v>
      </c>
      <c r="K37" s="154">
        <v>11000</v>
      </c>
      <c r="L37" s="154">
        <v>11000</v>
      </c>
      <c r="M37" s="154">
        <v>11000</v>
      </c>
      <c r="N37" s="153"/>
      <c r="O37" s="153"/>
      <c r="P37" s="153"/>
      <c r="Q37" s="153"/>
      <c r="R37" s="153"/>
      <c r="S37" s="153"/>
      <c r="T37" s="153"/>
      <c r="U37" s="3"/>
      <c r="V37" s="4"/>
      <c r="W37" s="4"/>
      <c r="X37" s="4"/>
      <c r="Y37" s="4"/>
    </row>
    <row r="38" spans="1:26" ht="15.75" customHeight="1">
      <c r="A38" s="135"/>
      <c r="B38" s="200" t="s">
        <v>88</v>
      </c>
      <c r="C38" s="206" t="s">
        <v>89</v>
      </c>
      <c r="D38" s="155"/>
      <c r="E38" s="202"/>
      <c r="F38" s="80">
        <v>40000</v>
      </c>
      <c r="G38" s="150">
        <f t="shared" si="8"/>
        <v>0.94779999999999998</v>
      </c>
      <c r="H38" s="151">
        <f t="shared" si="9"/>
        <v>37912</v>
      </c>
      <c r="I38" s="162">
        <v>16561</v>
      </c>
      <c r="J38" s="154">
        <v>3750</v>
      </c>
      <c r="K38" s="154">
        <v>17011</v>
      </c>
      <c r="L38" s="153"/>
      <c r="M38" s="154">
        <v>590</v>
      </c>
      <c r="N38" s="153"/>
      <c r="O38" s="153"/>
      <c r="P38" s="153"/>
      <c r="Q38" s="153"/>
      <c r="R38" s="153"/>
      <c r="S38" s="153"/>
      <c r="T38" s="153"/>
      <c r="U38" s="3"/>
      <c r="V38" s="4"/>
      <c r="W38" s="4"/>
      <c r="X38" s="4"/>
      <c r="Y38" s="4"/>
    </row>
    <row r="39" spans="1:26" ht="15.75" customHeight="1">
      <c r="A39" s="135"/>
      <c r="B39" s="207" t="s">
        <v>90</v>
      </c>
      <c r="C39" s="208" t="s">
        <v>91</v>
      </c>
      <c r="D39" s="209"/>
      <c r="E39" s="210"/>
      <c r="F39" s="55">
        <v>5000</v>
      </c>
      <c r="G39" s="156">
        <f t="shared" si="8"/>
        <v>0</v>
      </c>
      <c r="H39" s="157">
        <f t="shared" si="9"/>
        <v>0</v>
      </c>
      <c r="I39" s="152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3"/>
      <c r="V39" s="4"/>
      <c r="W39" s="4"/>
      <c r="X39" s="4"/>
      <c r="Y39" s="4"/>
    </row>
    <row r="40" spans="1:26" ht="16.5" customHeight="1">
      <c r="A40" s="135"/>
      <c r="B40" s="211"/>
      <c r="C40" s="212"/>
      <c r="D40" s="213"/>
      <c r="E40" s="214"/>
      <c r="F40" s="215">
        <f>SUM(F31:F39)</f>
        <v>353000</v>
      </c>
      <c r="G40" s="216"/>
      <c r="H40" s="217">
        <f>SUM(H31:H39)</f>
        <v>160169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3"/>
      <c r="V40" s="4"/>
      <c r="W40" s="4"/>
      <c r="X40" s="4"/>
      <c r="Y40" s="4"/>
    </row>
    <row r="41" spans="1:26" ht="15.75" customHeight="1">
      <c r="A41" s="218" t="s">
        <v>92</v>
      </c>
      <c r="B41" s="219"/>
      <c r="C41" s="220" t="s">
        <v>93</v>
      </c>
      <c r="D41" s="221"/>
      <c r="E41" s="222"/>
      <c r="F41" s="223"/>
      <c r="G41" s="224"/>
      <c r="H41" s="225"/>
      <c r="I41" s="226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76"/>
      <c r="V41" s="4"/>
      <c r="W41" s="4"/>
      <c r="X41" s="4"/>
      <c r="Y41" s="4"/>
    </row>
    <row r="42" spans="1:26" ht="15.75" customHeight="1">
      <c r="A42" s="135"/>
      <c r="B42" s="228" t="s">
        <v>94</v>
      </c>
      <c r="C42" s="192" t="s">
        <v>95</v>
      </c>
      <c r="D42" s="229"/>
      <c r="E42" s="230"/>
      <c r="F42" s="231">
        <v>100000</v>
      </c>
      <c r="G42" s="141">
        <f t="shared" ref="G42:G47" si="10">H42/F42*1</f>
        <v>0</v>
      </c>
      <c r="H42" s="142">
        <f t="shared" ref="H42:H47" si="11">I42+J42+K42+L42+M42+N42+O42+P42+Q42+R42+S42+T42</f>
        <v>0</v>
      </c>
      <c r="I42" s="152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06"/>
      <c r="U42" s="76"/>
      <c r="V42" s="4"/>
      <c r="W42" s="4"/>
      <c r="X42" s="4"/>
      <c r="Y42" s="4"/>
    </row>
    <row r="43" spans="1:26" ht="15.75" customHeight="1">
      <c r="A43" s="135"/>
      <c r="B43" s="232" t="s">
        <v>96</v>
      </c>
      <c r="C43" s="201" t="s">
        <v>97</v>
      </c>
      <c r="D43" s="233"/>
      <c r="E43" s="234"/>
      <c r="F43" s="235">
        <v>50000</v>
      </c>
      <c r="G43" s="150">
        <f t="shared" si="10"/>
        <v>0</v>
      </c>
      <c r="H43" s="151">
        <f t="shared" si="11"/>
        <v>0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3"/>
      <c r="V43" s="4"/>
      <c r="W43" s="4"/>
      <c r="X43" s="4"/>
      <c r="Y43" s="4"/>
    </row>
    <row r="44" spans="1:26" ht="15.75" customHeight="1">
      <c r="A44" s="236"/>
      <c r="B44" s="232" t="s">
        <v>98</v>
      </c>
      <c r="C44" s="206" t="s">
        <v>99</v>
      </c>
      <c r="D44" s="237"/>
      <c r="E44" s="238" t="s">
        <v>100</v>
      </c>
      <c r="F44" s="235">
        <v>30000</v>
      </c>
      <c r="G44" s="150">
        <f t="shared" si="10"/>
        <v>0.96</v>
      </c>
      <c r="H44" s="151">
        <f t="shared" si="11"/>
        <v>28800</v>
      </c>
      <c r="I44" s="152"/>
      <c r="J44" s="153"/>
      <c r="K44" s="153"/>
      <c r="L44" s="154">
        <v>28800</v>
      </c>
      <c r="M44" s="153"/>
      <c r="N44" s="153"/>
      <c r="O44" s="153"/>
      <c r="P44" s="153"/>
      <c r="Q44" s="153"/>
      <c r="R44" s="153"/>
      <c r="S44" s="153"/>
      <c r="T44" s="153"/>
      <c r="U44" s="3"/>
      <c r="V44" s="4"/>
      <c r="W44" s="4"/>
      <c r="X44" s="4"/>
      <c r="Y44" s="4"/>
      <c r="Z44" s="239"/>
    </row>
    <row r="45" spans="1:26" ht="15.75" customHeight="1">
      <c r="A45" s="135"/>
      <c r="B45" s="232" t="s">
        <v>101</v>
      </c>
      <c r="C45" s="201" t="s">
        <v>102</v>
      </c>
      <c r="D45" s="233"/>
      <c r="E45" s="238"/>
      <c r="F45" s="235">
        <v>16000</v>
      </c>
      <c r="G45" s="150">
        <f t="shared" si="10"/>
        <v>0.97499999999999998</v>
      </c>
      <c r="H45" s="151">
        <f t="shared" si="11"/>
        <v>15600</v>
      </c>
      <c r="I45" s="152"/>
      <c r="J45" s="153"/>
      <c r="K45" s="153"/>
      <c r="L45" s="154">
        <v>15600</v>
      </c>
      <c r="M45" s="4"/>
      <c r="N45" s="153"/>
      <c r="O45" s="153"/>
      <c r="P45" s="153"/>
      <c r="Q45" s="153"/>
      <c r="R45" s="153"/>
      <c r="S45" s="153"/>
      <c r="T45" s="153"/>
      <c r="U45" s="3"/>
      <c r="V45" s="4"/>
      <c r="W45" s="4"/>
      <c r="X45" s="4"/>
      <c r="Y45" s="4"/>
    </row>
    <row r="46" spans="1:26" ht="15.75" customHeight="1">
      <c r="A46" s="135"/>
      <c r="B46" s="240" t="s">
        <v>103</v>
      </c>
      <c r="C46" s="201" t="s">
        <v>104</v>
      </c>
      <c r="D46" s="237"/>
      <c r="E46" s="241"/>
      <c r="F46" s="235">
        <v>34000</v>
      </c>
      <c r="G46" s="150">
        <f t="shared" si="10"/>
        <v>1.1885294117647058</v>
      </c>
      <c r="H46" s="151">
        <f t="shared" si="11"/>
        <v>40410</v>
      </c>
      <c r="I46" s="152"/>
      <c r="J46" s="153"/>
      <c r="K46" s="153"/>
      <c r="L46" s="154">
        <v>40410</v>
      </c>
      <c r="M46" s="153"/>
      <c r="N46" s="153"/>
      <c r="O46" s="153"/>
      <c r="P46" s="153"/>
      <c r="Q46" s="153"/>
      <c r="R46" s="153"/>
      <c r="S46" s="153"/>
      <c r="T46" s="153"/>
      <c r="U46" s="3"/>
      <c r="V46" s="4"/>
      <c r="W46" s="4"/>
      <c r="X46" s="4"/>
      <c r="Y46" s="4"/>
    </row>
    <row r="47" spans="1:26" ht="15.75" customHeight="1">
      <c r="A47" s="242"/>
      <c r="B47" s="243" t="s">
        <v>105</v>
      </c>
      <c r="C47" s="244" t="s">
        <v>106</v>
      </c>
      <c r="D47" s="245"/>
      <c r="E47" s="246"/>
      <c r="F47" s="247">
        <v>10000</v>
      </c>
      <c r="G47" s="150">
        <f t="shared" si="10"/>
        <v>0.5</v>
      </c>
      <c r="H47" s="151">
        <f t="shared" si="11"/>
        <v>5000</v>
      </c>
      <c r="I47" s="248">
        <v>5000</v>
      </c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76"/>
      <c r="V47" s="250"/>
      <c r="W47" s="250"/>
      <c r="X47" s="250"/>
      <c r="Y47" s="250"/>
      <c r="Z47" s="251"/>
    </row>
    <row r="48" spans="1:26" ht="16.5" customHeight="1">
      <c r="A48" s="135"/>
      <c r="B48" s="252"/>
      <c r="C48" s="253"/>
      <c r="D48" s="254"/>
      <c r="E48" s="255"/>
      <c r="F48" s="256">
        <f>SUM(F42:F47)</f>
        <v>240000</v>
      </c>
      <c r="G48" s="257"/>
      <c r="H48" s="258">
        <f>SUM(H42:H47)</f>
        <v>89810</v>
      </c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3"/>
      <c r="V48" s="4"/>
      <c r="W48" s="4"/>
      <c r="X48" s="4"/>
      <c r="Y48" s="4"/>
    </row>
    <row r="49" spans="1:26" ht="15.75" customHeight="1">
      <c r="A49" s="260" t="s">
        <v>107</v>
      </c>
      <c r="B49" s="261"/>
      <c r="C49" s="262" t="s">
        <v>108</v>
      </c>
      <c r="D49" s="263"/>
      <c r="E49" s="264"/>
      <c r="F49" s="265"/>
      <c r="G49" s="266"/>
      <c r="H49" s="267"/>
      <c r="I49" s="268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3"/>
      <c r="V49" s="4"/>
      <c r="W49" s="4"/>
      <c r="X49" s="4"/>
      <c r="Y49" s="4"/>
    </row>
    <row r="50" spans="1:26" ht="16.5" customHeight="1">
      <c r="A50" s="270"/>
      <c r="B50" s="271" t="s">
        <v>109</v>
      </c>
      <c r="C50" s="272" t="s">
        <v>110</v>
      </c>
      <c r="D50" s="273"/>
      <c r="E50" s="274"/>
      <c r="F50" s="275">
        <v>140000</v>
      </c>
      <c r="G50" s="276">
        <f>H50/F50*1</f>
        <v>7.857142857142857E-2</v>
      </c>
      <c r="H50" s="277">
        <f>I50+J50+K50+L50+M50+N50+O50+P50+Q50+R50+S50+T50</f>
        <v>11000</v>
      </c>
      <c r="I50" s="278"/>
      <c r="J50" s="278"/>
      <c r="K50" s="279">
        <v>11000</v>
      </c>
      <c r="L50" s="278"/>
      <c r="M50" s="278"/>
      <c r="N50" s="278"/>
      <c r="O50" s="278"/>
      <c r="P50" s="278"/>
      <c r="Q50" s="278"/>
      <c r="R50" s="278"/>
      <c r="S50" s="278"/>
      <c r="T50" s="280"/>
      <c r="U50" s="3"/>
      <c r="V50" s="4"/>
      <c r="W50" s="4"/>
      <c r="X50" s="4"/>
      <c r="Y50" s="4"/>
      <c r="Z50" s="239"/>
    </row>
    <row r="51" spans="1:26" ht="15.75" customHeight="1">
      <c r="A51" s="281" t="s">
        <v>111</v>
      </c>
      <c r="B51" s="282"/>
      <c r="C51" s="283" t="s">
        <v>112</v>
      </c>
      <c r="D51" s="284"/>
      <c r="E51" s="285"/>
      <c r="F51" s="286"/>
      <c r="G51" s="287"/>
      <c r="H51" s="288"/>
      <c r="I51" s="289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1"/>
      <c r="U51" s="3"/>
      <c r="V51" s="4"/>
      <c r="W51" s="4"/>
      <c r="X51" s="4"/>
      <c r="Y51" s="4"/>
    </row>
    <row r="52" spans="1:26" ht="15" customHeight="1">
      <c r="A52" s="292"/>
      <c r="B52" s="293" t="s">
        <v>113</v>
      </c>
      <c r="C52" s="294" t="s">
        <v>114</v>
      </c>
      <c r="D52" s="295"/>
      <c r="E52" s="194"/>
      <c r="F52" s="104">
        <v>200000</v>
      </c>
      <c r="G52" s="196">
        <f t="shared" ref="G52:G57" si="12">H52/F52*1</f>
        <v>0.17910000000000001</v>
      </c>
      <c r="H52" s="197">
        <f t="shared" ref="H52:H57" si="13">I52+J52+K52+L52+M52+N52+O52+P52+Q52+R52+S52+T52</f>
        <v>35820</v>
      </c>
      <c r="I52" s="198">
        <v>16500</v>
      </c>
      <c r="J52" s="144"/>
      <c r="K52" s="199">
        <v>19320</v>
      </c>
      <c r="L52" s="144"/>
      <c r="M52" s="144"/>
      <c r="N52" s="144"/>
      <c r="O52" s="144"/>
      <c r="P52" s="144"/>
      <c r="Q52" s="144"/>
      <c r="R52" s="144"/>
      <c r="S52" s="144"/>
      <c r="T52" s="144"/>
      <c r="U52" s="3"/>
      <c r="V52" s="4"/>
      <c r="W52" s="4"/>
      <c r="X52" s="4"/>
      <c r="Y52" s="4"/>
    </row>
    <row r="53" spans="1:26" ht="15.75" customHeight="1">
      <c r="A53" s="236"/>
      <c r="B53" s="296" t="s">
        <v>115</v>
      </c>
      <c r="C53" s="201" t="s">
        <v>116</v>
      </c>
      <c r="D53" s="147"/>
      <c r="E53" s="194"/>
      <c r="F53" s="104">
        <v>20000</v>
      </c>
      <c r="G53" s="150">
        <f t="shared" si="12"/>
        <v>0</v>
      </c>
      <c r="H53" s="151">
        <f t="shared" si="13"/>
        <v>0</v>
      </c>
      <c r="I53" s="143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75"/>
      <c r="U53" s="76"/>
      <c r="V53" s="4"/>
      <c r="W53" s="4"/>
      <c r="X53" s="4"/>
      <c r="Y53" s="4"/>
      <c r="Z53" s="239"/>
    </row>
    <row r="54" spans="1:26" ht="15.75" customHeight="1">
      <c r="A54" s="236"/>
      <c r="B54" s="296" t="s">
        <v>117</v>
      </c>
      <c r="C54" s="201" t="s">
        <v>118</v>
      </c>
      <c r="D54" s="147"/>
      <c r="E54" s="194"/>
      <c r="F54" s="104">
        <v>227000</v>
      </c>
      <c r="G54" s="150">
        <f t="shared" si="12"/>
        <v>0.27753303964757708</v>
      </c>
      <c r="H54" s="151">
        <f t="shared" si="13"/>
        <v>63000</v>
      </c>
      <c r="I54" s="198">
        <v>63000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75"/>
      <c r="U54" s="76"/>
      <c r="V54" s="4"/>
      <c r="W54" s="4"/>
      <c r="X54" s="4"/>
      <c r="Y54" s="4"/>
      <c r="Z54" s="239"/>
    </row>
    <row r="55" spans="1:26" ht="15.75" customHeight="1">
      <c r="A55" s="236"/>
      <c r="B55" s="296" t="s">
        <v>119</v>
      </c>
      <c r="C55" s="201" t="s">
        <v>120</v>
      </c>
      <c r="D55" s="147"/>
      <c r="E55" s="194"/>
      <c r="F55" s="104">
        <v>680000</v>
      </c>
      <c r="G55" s="150">
        <f t="shared" si="12"/>
        <v>2.9411764705882353E-2</v>
      </c>
      <c r="H55" s="151">
        <f t="shared" si="13"/>
        <v>20000</v>
      </c>
      <c r="I55" s="143"/>
      <c r="J55" s="144"/>
      <c r="K55" s="144"/>
      <c r="L55" s="144"/>
      <c r="M55" s="199">
        <v>20000</v>
      </c>
      <c r="N55" s="144"/>
      <c r="O55" s="144"/>
      <c r="P55" s="144"/>
      <c r="Q55" s="144"/>
      <c r="R55" s="144"/>
      <c r="S55" s="144"/>
      <c r="T55" s="75"/>
      <c r="U55" s="76"/>
      <c r="V55" s="4"/>
      <c r="W55" s="4"/>
      <c r="X55" s="4"/>
      <c r="Y55" s="4"/>
      <c r="Z55" s="239"/>
    </row>
    <row r="56" spans="1:26" ht="15.75" customHeight="1">
      <c r="A56" s="236"/>
      <c r="B56" s="296" t="s">
        <v>121</v>
      </c>
      <c r="C56" s="201" t="s">
        <v>122</v>
      </c>
      <c r="D56" s="147"/>
      <c r="E56" s="194"/>
      <c r="F56" s="104">
        <v>260000</v>
      </c>
      <c r="G56" s="150">
        <f t="shared" si="12"/>
        <v>5.7692307692307696E-2</v>
      </c>
      <c r="H56" s="151">
        <f t="shared" si="13"/>
        <v>15000</v>
      </c>
      <c r="I56" s="198">
        <v>15000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75"/>
      <c r="U56" s="76"/>
      <c r="V56" s="4"/>
      <c r="W56" s="4"/>
      <c r="X56" s="4"/>
      <c r="Y56" s="4"/>
      <c r="Z56" s="239"/>
    </row>
    <row r="57" spans="1:26" ht="15.75" customHeight="1">
      <c r="A57" s="292"/>
      <c r="B57" s="296" t="s">
        <v>123</v>
      </c>
      <c r="C57" s="208" t="s">
        <v>124</v>
      </c>
      <c r="D57" s="297"/>
      <c r="E57" s="298"/>
      <c r="F57" s="299">
        <v>500000</v>
      </c>
      <c r="G57" s="156">
        <f t="shared" si="12"/>
        <v>0.71599999999999997</v>
      </c>
      <c r="H57" s="157">
        <f t="shared" si="13"/>
        <v>358000</v>
      </c>
      <c r="I57" s="300"/>
      <c r="J57" s="163"/>
      <c r="K57" s="301">
        <v>17000</v>
      </c>
      <c r="L57" s="301">
        <v>114000</v>
      </c>
      <c r="M57" s="301">
        <v>227000</v>
      </c>
      <c r="N57" s="163"/>
      <c r="O57" s="163"/>
      <c r="P57" s="163"/>
      <c r="Q57" s="163"/>
      <c r="R57" s="163"/>
      <c r="S57" s="163"/>
      <c r="T57" s="302"/>
      <c r="U57" s="76"/>
      <c r="V57" s="4"/>
      <c r="W57" s="4"/>
      <c r="X57" s="4"/>
      <c r="Y57" s="4"/>
    </row>
    <row r="58" spans="1:26" ht="16.5" customHeight="1">
      <c r="A58" s="292"/>
      <c r="B58" s="303"/>
      <c r="C58" s="304"/>
      <c r="D58" s="305"/>
      <c r="E58" s="306"/>
      <c r="F58" s="307">
        <f>SUM(F52:F57)</f>
        <v>1887000</v>
      </c>
      <c r="G58" s="308"/>
      <c r="H58" s="309">
        <f>SUM(H52:H57)</f>
        <v>491820</v>
      </c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1"/>
      <c r="U58" s="3"/>
      <c r="V58" s="4"/>
      <c r="W58" s="4"/>
      <c r="X58" s="4"/>
      <c r="Y58" s="4"/>
    </row>
    <row r="59" spans="1:26" ht="15.75" customHeight="1">
      <c r="A59" s="312" t="s">
        <v>125</v>
      </c>
      <c r="B59" s="313"/>
      <c r="C59" s="314" t="s">
        <v>126</v>
      </c>
      <c r="D59" s="315"/>
      <c r="E59" s="316"/>
      <c r="F59" s="317"/>
      <c r="G59" s="318"/>
      <c r="H59" s="319"/>
      <c r="I59" s="320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"/>
      <c r="V59" s="4"/>
      <c r="W59" s="4"/>
      <c r="X59" s="4"/>
      <c r="Y59" s="4"/>
    </row>
    <row r="60" spans="1:26" ht="15.75" customHeight="1">
      <c r="A60" s="292"/>
      <c r="B60" s="322" t="s">
        <v>127</v>
      </c>
      <c r="C60" s="323" t="s">
        <v>128</v>
      </c>
      <c r="D60" s="324"/>
      <c r="E60" s="325">
        <v>5000</v>
      </c>
      <c r="F60" s="326">
        <v>60000</v>
      </c>
      <c r="G60" s="327">
        <f t="shared" ref="G60:G66" si="14">H60/F60*1</f>
        <v>0.25</v>
      </c>
      <c r="H60" s="197">
        <f t="shared" ref="H60:H64" si="15">I60+J60+K60+L60+M60+N60+O60+P60+Q60+R60+S60+T60</f>
        <v>15000</v>
      </c>
      <c r="I60" s="162">
        <v>5000</v>
      </c>
      <c r="J60" s="154">
        <v>5000</v>
      </c>
      <c r="K60" s="154">
        <v>5000</v>
      </c>
      <c r="L60" s="153"/>
      <c r="M60" s="153"/>
      <c r="N60" s="153"/>
      <c r="O60" s="153"/>
      <c r="P60" s="153"/>
      <c r="Q60" s="153"/>
      <c r="R60" s="153"/>
      <c r="S60" s="153"/>
      <c r="T60" s="106"/>
      <c r="U60" s="76"/>
      <c r="V60" s="4"/>
      <c r="W60" s="4"/>
      <c r="X60" s="4"/>
      <c r="Y60" s="4"/>
    </row>
    <row r="61" spans="1:26" ht="15.75" customHeight="1">
      <c r="A61" s="292"/>
      <c r="B61" s="328" t="s">
        <v>129</v>
      </c>
      <c r="C61" s="329" t="s">
        <v>130</v>
      </c>
      <c r="D61" s="330"/>
      <c r="E61" s="194"/>
      <c r="F61" s="331">
        <v>500000</v>
      </c>
      <c r="G61" s="327">
        <f t="shared" si="14"/>
        <v>0.45393600000000001</v>
      </c>
      <c r="H61" s="332">
        <f t="shared" si="15"/>
        <v>226968</v>
      </c>
      <c r="I61" s="162">
        <v>4500</v>
      </c>
      <c r="J61" s="154">
        <v>120825</v>
      </c>
      <c r="K61" s="153"/>
      <c r="L61" s="154">
        <v>101643</v>
      </c>
      <c r="M61" s="153"/>
      <c r="N61" s="153"/>
      <c r="O61" s="153"/>
      <c r="P61" s="153"/>
      <c r="Q61" s="153"/>
      <c r="R61" s="153"/>
      <c r="S61" s="153"/>
      <c r="T61" s="153"/>
      <c r="U61" s="3"/>
      <c r="V61" s="4"/>
      <c r="W61" s="4"/>
      <c r="X61" s="4"/>
      <c r="Y61" s="4"/>
    </row>
    <row r="62" spans="1:26" ht="15.75" customHeight="1">
      <c r="A62" s="292"/>
      <c r="B62" s="328" t="s">
        <v>131</v>
      </c>
      <c r="C62" s="333" t="s">
        <v>132</v>
      </c>
      <c r="D62" s="330"/>
      <c r="E62" s="202"/>
      <c r="F62" s="334">
        <v>10000</v>
      </c>
      <c r="G62" s="335">
        <f t="shared" si="14"/>
        <v>0</v>
      </c>
      <c r="H62" s="151">
        <f t="shared" si="15"/>
        <v>0</v>
      </c>
      <c r="I62" s="152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3"/>
      <c r="V62" s="4"/>
      <c r="W62" s="4"/>
      <c r="X62" s="4"/>
      <c r="Y62" s="4"/>
    </row>
    <row r="63" spans="1:26" ht="15.75" customHeight="1">
      <c r="A63" s="292"/>
      <c r="B63" s="328" t="s">
        <v>133</v>
      </c>
      <c r="C63" s="333" t="s">
        <v>134</v>
      </c>
      <c r="D63" s="330"/>
      <c r="E63" s="202"/>
      <c r="F63" s="334">
        <v>20000</v>
      </c>
      <c r="G63" s="335">
        <f t="shared" si="14"/>
        <v>0.68379999999999996</v>
      </c>
      <c r="H63" s="151">
        <f t="shared" si="15"/>
        <v>13676</v>
      </c>
      <c r="I63" s="162">
        <v>468</v>
      </c>
      <c r="J63" s="154">
        <v>8995</v>
      </c>
      <c r="K63" s="154">
        <v>4213</v>
      </c>
      <c r="L63" s="153"/>
      <c r="M63" s="153"/>
      <c r="N63" s="153"/>
      <c r="O63" s="153"/>
      <c r="P63" s="153"/>
      <c r="Q63" s="153"/>
      <c r="R63" s="153"/>
      <c r="S63" s="153"/>
      <c r="T63" s="153"/>
      <c r="U63" s="3"/>
      <c r="V63" s="4"/>
      <c r="W63" s="4"/>
      <c r="X63" s="4"/>
      <c r="Y63" s="4"/>
    </row>
    <row r="64" spans="1:26" ht="15.75" customHeight="1">
      <c r="A64" s="292"/>
      <c r="B64" s="328" t="s">
        <v>135</v>
      </c>
      <c r="C64" s="201" t="s">
        <v>136</v>
      </c>
      <c r="D64" s="155"/>
      <c r="E64" s="202">
        <v>3000</v>
      </c>
      <c r="F64" s="334">
        <v>36000</v>
      </c>
      <c r="G64" s="335">
        <f t="shared" si="14"/>
        <v>0.41666666666666669</v>
      </c>
      <c r="H64" s="151">
        <f t="shared" si="15"/>
        <v>15000</v>
      </c>
      <c r="I64" s="162">
        <v>3000</v>
      </c>
      <c r="J64" s="154">
        <v>3000</v>
      </c>
      <c r="K64" s="154">
        <v>3000</v>
      </c>
      <c r="L64" s="154">
        <v>3000</v>
      </c>
      <c r="M64" s="154">
        <v>3000</v>
      </c>
      <c r="N64" s="153"/>
      <c r="O64" s="153"/>
      <c r="P64" s="153"/>
      <c r="Q64" s="153"/>
      <c r="R64" s="153"/>
      <c r="S64" s="153"/>
      <c r="T64" s="302"/>
      <c r="U64" s="76"/>
      <c r="V64" s="4"/>
      <c r="W64" s="4"/>
      <c r="X64" s="4"/>
      <c r="Y64" s="4"/>
    </row>
    <row r="65" spans="1:26" ht="15.75" customHeight="1">
      <c r="A65" s="292"/>
      <c r="B65" s="328" t="s">
        <v>137</v>
      </c>
      <c r="C65" s="201" t="s">
        <v>138</v>
      </c>
      <c r="D65" s="155"/>
      <c r="E65" s="202"/>
      <c r="F65" s="334">
        <v>1100000</v>
      </c>
      <c r="G65" s="335">
        <f t="shared" si="14"/>
        <v>1.1920736363636364</v>
      </c>
      <c r="H65" s="151">
        <f t="shared" ref="H65:H66" si="16">I65+J65+K65+L65+M65+N65+O65+P65+Q65+R65+S65+T66</f>
        <v>1311281</v>
      </c>
      <c r="I65" s="162">
        <v>7050</v>
      </c>
      <c r="J65" s="153"/>
      <c r="K65" s="154"/>
      <c r="L65" s="154">
        <v>751571</v>
      </c>
      <c r="M65" s="153">
        <v>552660</v>
      </c>
      <c r="N65" s="153"/>
      <c r="O65" s="153"/>
      <c r="P65" s="153"/>
      <c r="Q65" s="153"/>
      <c r="R65" s="153"/>
      <c r="S65" s="336"/>
      <c r="T65" s="106"/>
      <c r="U65" s="76"/>
      <c r="V65" s="4"/>
      <c r="W65" s="4"/>
      <c r="X65" s="4"/>
      <c r="Y65" s="4"/>
    </row>
    <row r="66" spans="1:26" ht="15.75" customHeight="1">
      <c r="A66" s="292"/>
      <c r="B66" s="337" t="s">
        <v>139</v>
      </c>
      <c r="C66" s="208" t="s">
        <v>140</v>
      </c>
      <c r="D66" s="209"/>
      <c r="E66" s="338"/>
      <c r="F66" s="339">
        <v>400000</v>
      </c>
      <c r="G66" s="335">
        <f t="shared" si="14"/>
        <v>0.93</v>
      </c>
      <c r="H66" s="151">
        <f t="shared" si="16"/>
        <v>372000</v>
      </c>
      <c r="I66" s="152"/>
      <c r="J66" s="153"/>
      <c r="K66" s="154"/>
      <c r="L66" s="154">
        <v>234000</v>
      </c>
      <c r="M66" s="154">
        <v>138000</v>
      </c>
      <c r="N66" s="153"/>
      <c r="O66" s="153"/>
      <c r="P66" s="153"/>
      <c r="Q66" s="153"/>
      <c r="R66" s="153"/>
      <c r="S66" s="153"/>
      <c r="T66" s="75"/>
      <c r="U66" s="76"/>
      <c r="V66" s="4"/>
      <c r="W66" s="4"/>
      <c r="X66" s="4"/>
      <c r="Y66" s="4"/>
    </row>
    <row r="67" spans="1:26" ht="16.5" customHeight="1">
      <c r="A67" s="292"/>
      <c r="B67" s="340"/>
      <c r="C67" s="341"/>
      <c r="D67" s="342"/>
      <c r="E67" s="343"/>
      <c r="F67" s="344">
        <f>SUM(F60:F66)</f>
        <v>2126000</v>
      </c>
      <c r="G67" s="345"/>
      <c r="H67" s="346">
        <f>SUM(H60:H66)</f>
        <v>1953925</v>
      </c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"/>
      <c r="V67" s="4"/>
      <c r="W67" s="4"/>
      <c r="X67" s="4"/>
      <c r="Y67" s="4"/>
    </row>
    <row r="68" spans="1:26" ht="15.75" customHeight="1">
      <c r="A68" s="348" t="s">
        <v>141</v>
      </c>
      <c r="B68" s="349"/>
      <c r="C68" s="350" t="s">
        <v>142</v>
      </c>
      <c r="D68" s="351"/>
      <c r="E68" s="352"/>
      <c r="F68" s="353"/>
      <c r="G68" s="354"/>
      <c r="H68" s="355"/>
      <c r="I68" s="356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"/>
      <c r="V68" s="4"/>
      <c r="W68" s="4"/>
      <c r="X68" s="4"/>
      <c r="Y68" s="4"/>
    </row>
    <row r="69" spans="1:26" ht="15.75" customHeight="1">
      <c r="A69" s="292"/>
      <c r="B69" s="358" t="s">
        <v>143</v>
      </c>
      <c r="C69" s="359" t="s">
        <v>144</v>
      </c>
      <c r="D69" s="360"/>
      <c r="E69" s="361"/>
      <c r="F69" s="362">
        <v>2200000</v>
      </c>
      <c r="G69" s="363">
        <f t="shared" ref="G69:G73" si="17">H69/F69*1</f>
        <v>0.78929545454545458</v>
      </c>
      <c r="H69" s="142">
        <f t="shared" ref="H69:H73" si="18">I69+J69+K69+L69+M69+N69+O69+P69+Q69+R69+S69+T69</f>
        <v>1736450</v>
      </c>
      <c r="I69" s="152"/>
      <c r="J69" s="153"/>
      <c r="K69" s="153"/>
      <c r="L69" s="153"/>
      <c r="M69" s="154">
        <v>1736450</v>
      </c>
      <c r="N69" s="153"/>
      <c r="O69" s="153"/>
      <c r="P69" s="153"/>
      <c r="Q69" s="153"/>
      <c r="R69" s="153"/>
      <c r="S69" s="153"/>
      <c r="T69" s="153"/>
      <c r="U69" s="3"/>
      <c r="V69" s="4"/>
      <c r="W69" s="4"/>
      <c r="X69" s="4"/>
      <c r="Y69" s="4"/>
    </row>
    <row r="70" spans="1:26" ht="15.75" customHeight="1">
      <c r="A70" s="292"/>
      <c r="B70" s="364" t="s">
        <v>145</v>
      </c>
      <c r="C70" s="78" t="s">
        <v>146</v>
      </c>
      <c r="D70" s="365"/>
      <c r="E70" s="366"/>
      <c r="F70" s="367">
        <v>900000</v>
      </c>
      <c r="G70" s="368">
        <f t="shared" si="17"/>
        <v>0.64562555555555556</v>
      </c>
      <c r="H70" s="151">
        <f t="shared" si="18"/>
        <v>581063</v>
      </c>
      <c r="I70" s="152"/>
      <c r="J70" s="153"/>
      <c r="K70" s="153"/>
      <c r="L70" s="153"/>
      <c r="M70" s="154">
        <v>581063</v>
      </c>
      <c r="N70" s="153"/>
      <c r="O70" s="153"/>
      <c r="P70" s="153"/>
      <c r="Q70" s="153"/>
      <c r="R70" s="153"/>
      <c r="S70" s="153"/>
      <c r="T70" s="153"/>
      <c r="U70" s="3"/>
      <c r="V70" s="4"/>
      <c r="W70" s="4"/>
      <c r="X70" s="4"/>
      <c r="Y70" s="4"/>
    </row>
    <row r="71" spans="1:26" ht="15.75" customHeight="1">
      <c r="A71" s="292"/>
      <c r="B71" s="364" t="s">
        <v>147</v>
      </c>
      <c r="C71" s="369" t="s">
        <v>148</v>
      </c>
      <c r="D71" s="365"/>
      <c r="E71" s="370"/>
      <c r="F71" s="371">
        <v>1000000</v>
      </c>
      <c r="G71" s="368">
        <f t="shared" si="17"/>
        <v>0.51178000000000001</v>
      </c>
      <c r="H71" s="151">
        <f t="shared" si="18"/>
        <v>511780</v>
      </c>
      <c r="I71" s="152"/>
      <c r="J71" s="153"/>
      <c r="K71" s="153"/>
      <c r="L71" s="153"/>
      <c r="M71" s="154">
        <v>511780</v>
      </c>
      <c r="N71" s="153"/>
      <c r="O71" s="153"/>
      <c r="P71" s="153"/>
      <c r="Q71" s="153"/>
      <c r="R71" s="153"/>
      <c r="S71" s="153"/>
      <c r="T71" s="153"/>
      <c r="U71" s="3"/>
      <c r="V71" s="4"/>
      <c r="W71" s="4"/>
      <c r="X71" s="4"/>
      <c r="Y71" s="4"/>
    </row>
    <row r="72" spans="1:26" ht="15.75" customHeight="1">
      <c r="A72" s="292"/>
      <c r="B72" s="364" t="s">
        <v>149</v>
      </c>
      <c r="C72" s="372" t="s">
        <v>150</v>
      </c>
      <c r="D72" s="373"/>
      <c r="E72" s="366"/>
      <c r="F72" s="149">
        <v>820000</v>
      </c>
      <c r="G72" s="368">
        <f t="shared" si="17"/>
        <v>0</v>
      </c>
      <c r="H72" s="374">
        <f t="shared" si="18"/>
        <v>0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3"/>
      <c r="V72" s="4"/>
      <c r="W72" s="4"/>
      <c r="X72" s="4"/>
      <c r="Y72" s="4"/>
    </row>
    <row r="73" spans="1:26" ht="15.75" customHeight="1">
      <c r="A73" s="292"/>
      <c r="B73" s="375" t="s">
        <v>151</v>
      </c>
      <c r="C73" s="376" t="s">
        <v>152</v>
      </c>
      <c r="D73" s="377"/>
      <c r="E73" s="378"/>
      <c r="F73" s="379">
        <v>110000</v>
      </c>
      <c r="G73" s="380">
        <f t="shared" si="17"/>
        <v>0</v>
      </c>
      <c r="H73" s="169">
        <f t="shared" si="18"/>
        <v>0</v>
      </c>
      <c r="I73" s="170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3"/>
      <c r="V73" s="4"/>
      <c r="W73" s="4"/>
      <c r="X73" s="4"/>
      <c r="Y73" s="4"/>
      <c r="Z73" s="4"/>
    </row>
    <row r="74" spans="1:26" ht="16.5" customHeight="1">
      <c r="A74" s="292"/>
      <c r="B74" s="381"/>
      <c r="C74" s="382"/>
      <c r="D74" s="383"/>
      <c r="E74" s="384"/>
      <c r="F74" s="385">
        <f>SUM(F69:F73)</f>
        <v>5030000</v>
      </c>
      <c r="G74" s="386"/>
      <c r="H74" s="749">
        <f>SUM(H69:H73)</f>
        <v>2829293</v>
      </c>
      <c r="I74" s="387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"/>
      <c r="V74" s="4"/>
      <c r="W74" s="4"/>
      <c r="X74" s="4"/>
      <c r="Y74" s="4"/>
    </row>
    <row r="75" spans="1:26" ht="16.5" customHeight="1">
      <c r="A75" s="389" t="s">
        <v>153</v>
      </c>
      <c r="B75" s="390"/>
      <c r="C75" s="391" t="s">
        <v>154</v>
      </c>
      <c r="D75" s="390"/>
      <c r="E75" s="392"/>
      <c r="F75" s="393">
        <v>31000</v>
      </c>
      <c r="G75" s="394"/>
      <c r="H75" s="395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"/>
      <c r="V75" s="4"/>
      <c r="W75" s="4"/>
      <c r="X75" s="4"/>
      <c r="Y75" s="4"/>
    </row>
    <row r="76" spans="1:26" ht="24" customHeight="1">
      <c r="A76" s="758" t="s">
        <v>155</v>
      </c>
      <c r="B76" s="759"/>
      <c r="C76" s="760"/>
      <c r="D76" s="397"/>
      <c r="E76" s="398"/>
      <c r="F76" s="399">
        <f>F74+F67+F58+F50+F48+F40+F29+F19+F75</f>
        <v>13278000</v>
      </c>
      <c r="G76" s="400"/>
      <c r="H76" s="401">
        <f>I76+J76+K76+L76+M76+N76+O76+P76+Q76+R76+S76+T76</f>
        <v>6500239</v>
      </c>
      <c r="I76" s="402">
        <f t="shared" ref="I76:T76" si="19">SUM(I6:I75)</f>
        <v>250772</v>
      </c>
      <c r="J76" s="403">
        <f t="shared" si="19"/>
        <v>347267</v>
      </c>
      <c r="K76" s="403">
        <f t="shared" si="19"/>
        <v>280833</v>
      </c>
      <c r="L76" s="403">
        <f t="shared" si="19"/>
        <v>1642934</v>
      </c>
      <c r="M76" s="403">
        <f t="shared" si="19"/>
        <v>3978433</v>
      </c>
      <c r="N76" s="403">
        <f>SUM(N6:N75)</f>
        <v>0</v>
      </c>
      <c r="O76" s="403">
        <f>SUM(O6:O75)</f>
        <v>0</v>
      </c>
      <c r="P76" s="403">
        <f>SUM(P6:P75)</f>
        <v>0</v>
      </c>
      <c r="Q76" s="403">
        <f t="shared" si="19"/>
        <v>0</v>
      </c>
      <c r="R76" s="403">
        <f t="shared" si="19"/>
        <v>0</v>
      </c>
      <c r="S76" s="403">
        <f t="shared" si="19"/>
        <v>0</v>
      </c>
      <c r="T76" s="403">
        <f t="shared" si="19"/>
        <v>0</v>
      </c>
      <c r="U76" s="2"/>
      <c r="V76" s="404"/>
      <c r="W76" s="404"/>
      <c r="X76" s="404"/>
      <c r="Y76" s="404"/>
      <c r="Z76" s="405"/>
    </row>
    <row r="77" spans="1:26" ht="18" customHeight="1">
      <c r="A77" s="406"/>
      <c r="B77" s="50"/>
      <c r="C77" s="407"/>
      <c r="D77" s="408"/>
      <c r="E77" s="409"/>
      <c r="F77" s="410"/>
      <c r="G77" s="411"/>
      <c r="H77" s="412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3"/>
      <c r="V77" s="4"/>
      <c r="W77" s="4"/>
      <c r="X77" s="4"/>
      <c r="Y77" s="4"/>
    </row>
    <row r="78" spans="1:26" ht="18.75" customHeight="1">
      <c r="A78" s="135"/>
      <c r="B78" s="4"/>
      <c r="C78" s="414"/>
      <c r="D78" s="415"/>
      <c r="E78" s="416"/>
      <c r="F78" s="417"/>
      <c r="G78" s="4"/>
      <c r="H78" s="418">
        <f>F76-H76</f>
        <v>6777761</v>
      </c>
      <c r="I78" s="2"/>
      <c r="J78" s="2"/>
      <c r="K78" s="2"/>
      <c r="L78" s="2"/>
      <c r="M78" s="2"/>
      <c r="N78" s="2"/>
      <c r="O78" s="419"/>
      <c r="P78" s="2"/>
      <c r="Q78" s="2"/>
      <c r="R78" s="2"/>
      <c r="S78" s="2"/>
      <c r="T78" s="2"/>
      <c r="U78" s="3"/>
      <c r="V78" s="4"/>
      <c r="W78" s="4"/>
      <c r="X78" s="4"/>
      <c r="Y78" s="4"/>
    </row>
    <row r="79" spans="1:26" ht="18.75" customHeight="1">
      <c r="A79" s="420"/>
      <c r="B79" s="421"/>
      <c r="C79" s="422"/>
      <c r="D79" s="423"/>
      <c r="E79" s="424"/>
      <c r="F79" s="425"/>
      <c r="G79" s="421"/>
      <c r="H79" s="426"/>
      <c r="I79" s="427"/>
      <c r="J79" s="427"/>
      <c r="K79" s="427"/>
      <c r="L79" s="427"/>
      <c r="M79" s="427"/>
      <c r="N79" s="427"/>
      <c r="O79" s="428"/>
      <c r="P79" s="427"/>
      <c r="Q79" s="427"/>
      <c r="R79" s="427"/>
      <c r="S79" s="427"/>
      <c r="T79" s="427"/>
      <c r="U79" s="3"/>
      <c r="V79" s="4"/>
      <c r="W79" s="4"/>
      <c r="X79" s="4"/>
      <c r="Y79" s="4"/>
      <c r="Z79" s="239"/>
    </row>
    <row r="80" spans="1:26" ht="15.75" customHeight="1">
      <c r="A80" s="429"/>
      <c r="B80" s="430"/>
      <c r="C80" s="430"/>
      <c r="D80" s="430"/>
      <c r="E80" s="430"/>
      <c r="F80" s="431"/>
      <c r="G80" s="430"/>
      <c r="H80" s="432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8"/>
      <c r="V80" s="430"/>
      <c r="W80" s="430"/>
      <c r="X80" s="430"/>
      <c r="Y80" s="430"/>
      <c r="Z80" s="429"/>
    </row>
    <row r="81" spans="1:26" ht="15.75" customHeight="1">
      <c r="A81" s="135"/>
      <c r="B81" s="4"/>
      <c r="C81" s="4"/>
      <c r="D81" s="4"/>
      <c r="E81" s="4"/>
      <c r="F81" s="4"/>
      <c r="G81" s="4"/>
      <c r="H81" s="434"/>
      <c r="I81" s="2"/>
      <c r="J81" s="2"/>
      <c r="K81" s="2"/>
      <c r="L81" s="2"/>
      <c r="M81" s="2"/>
      <c r="N81" s="2"/>
      <c r="O81" s="419"/>
      <c r="P81" s="2"/>
      <c r="Q81" s="2"/>
      <c r="R81" s="2"/>
      <c r="S81" s="2"/>
      <c r="T81" s="2"/>
      <c r="U81" s="3"/>
      <c r="V81" s="4"/>
      <c r="W81" s="4"/>
      <c r="X81" s="4"/>
      <c r="Y81" s="4"/>
    </row>
    <row r="82" spans="1:26" ht="15.75" customHeight="1">
      <c r="A82" s="135"/>
      <c r="B82" s="292"/>
      <c r="C82" s="4"/>
      <c r="D82" s="4"/>
      <c r="E82" s="4"/>
      <c r="F82" s="4"/>
      <c r="G82" s="4"/>
      <c r="H82" s="292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3"/>
      <c r="V82" s="4"/>
      <c r="W82" s="4"/>
      <c r="X82" s="4"/>
      <c r="Y82" s="4"/>
    </row>
    <row r="83" spans="1:26" ht="15.75" customHeight="1">
      <c r="A83" s="135"/>
      <c r="B83" s="292"/>
      <c r="C83" s="4"/>
      <c r="D83" s="4"/>
      <c r="E83" s="4"/>
      <c r="F83" s="4"/>
      <c r="G83" s="4"/>
      <c r="H83" s="292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3"/>
      <c r="V83" s="4"/>
      <c r="W83" s="4"/>
      <c r="X83" s="4"/>
      <c r="Y83" s="4"/>
    </row>
    <row r="84" spans="1:26" ht="15.75" customHeight="1">
      <c r="A84" s="435"/>
      <c r="B84" s="62"/>
      <c r="C84" s="9"/>
      <c r="D84" s="9"/>
      <c r="E84" s="9"/>
      <c r="F84" s="9"/>
      <c r="G84" s="9"/>
      <c r="H84" s="62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8"/>
      <c r="V84" s="9"/>
      <c r="W84" s="9"/>
      <c r="X84" s="9"/>
      <c r="Y84" s="9"/>
      <c r="Z84" s="10"/>
    </row>
    <row r="85" spans="1:26" ht="15.75" customHeight="1">
      <c r="A85" s="135"/>
      <c r="B85" s="292"/>
      <c r="C85" s="4"/>
      <c r="D85" s="4"/>
      <c r="E85" s="4"/>
      <c r="F85" s="4"/>
      <c r="G85" s="4"/>
      <c r="H85" s="292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3"/>
      <c r="V85" s="4"/>
      <c r="W85" s="4"/>
      <c r="X85" s="4"/>
      <c r="Y85" s="4"/>
    </row>
    <row r="86" spans="1:26" ht="30" customHeight="1">
      <c r="A86" s="135"/>
      <c r="B86" s="292"/>
      <c r="C86" s="4"/>
      <c r="D86" s="4"/>
      <c r="E86" s="4"/>
      <c r="F86" s="4"/>
      <c r="G86" s="4"/>
      <c r="H86" s="292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3"/>
      <c r="V86" s="4"/>
      <c r="W86" s="4"/>
      <c r="X86" s="4"/>
      <c r="Y86" s="4"/>
    </row>
    <row r="87" spans="1:26" ht="15.75" customHeight="1">
      <c r="A87" s="135"/>
      <c r="B87" s="292"/>
      <c r="C87" s="4"/>
      <c r="D87" s="4"/>
      <c r="E87" s="4"/>
      <c r="F87" s="4"/>
      <c r="G87" s="4"/>
      <c r="H87" s="292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3"/>
      <c r="V87" s="4"/>
      <c r="W87" s="4"/>
      <c r="X87" s="4"/>
      <c r="Y87" s="4"/>
    </row>
    <row r="88" spans="1:26" ht="15.75" customHeight="1">
      <c r="A88" s="135"/>
      <c r="B88" s="292"/>
      <c r="C88" s="4"/>
      <c r="D88" s="4"/>
      <c r="E88" s="4"/>
      <c r="F88" s="4"/>
      <c r="G88" s="4"/>
      <c r="H88" s="292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3"/>
      <c r="V88" s="4"/>
      <c r="W88" s="4"/>
      <c r="X88" s="4"/>
      <c r="Y88" s="4"/>
    </row>
    <row r="89" spans="1:26" ht="15.75" customHeight="1">
      <c r="A89" s="135"/>
      <c r="B89" s="292"/>
      <c r="C89" s="4"/>
      <c r="D89" s="4"/>
      <c r="E89" s="4"/>
      <c r="F89" s="4"/>
      <c r="G89" s="4"/>
      <c r="H89" s="292"/>
      <c r="I89" s="419"/>
      <c r="J89" s="419"/>
      <c r="K89" s="419"/>
      <c r="L89" s="419"/>
      <c r="M89" s="419"/>
      <c r="N89" s="419"/>
      <c r="O89" s="2"/>
      <c r="P89" s="419"/>
      <c r="Q89" s="419"/>
      <c r="R89" s="419"/>
      <c r="S89" s="419"/>
      <c r="T89" s="419"/>
      <c r="U89" s="3"/>
      <c r="V89" s="4"/>
      <c r="W89" s="4"/>
      <c r="X89" s="4"/>
      <c r="Y89" s="4"/>
    </row>
    <row r="90" spans="1:26" ht="15.75" customHeight="1">
      <c r="A90" s="135"/>
      <c r="B90" s="292"/>
      <c r="C90" s="4"/>
      <c r="D90" s="4"/>
      <c r="E90" s="4"/>
      <c r="F90" s="4"/>
      <c r="G90" s="4"/>
      <c r="H90" s="292"/>
      <c r="I90" s="419"/>
      <c r="J90" s="419"/>
      <c r="K90" s="419"/>
      <c r="L90" s="419"/>
      <c r="M90" s="419"/>
      <c r="N90" s="419"/>
      <c r="O90" s="2"/>
      <c r="P90" s="419"/>
      <c r="Q90" s="419"/>
      <c r="R90" s="419"/>
      <c r="S90" s="419"/>
      <c r="T90" s="419"/>
      <c r="U90" s="3"/>
      <c r="V90" s="4"/>
      <c r="W90" s="4"/>
      <c r="X90" s="4"/>
      <c r="Y90" s="4"/>
    </row>
    <row r="91" spans="1:26" ht="15.75" customHeight="1">
      <c r="A91" s="135"/>
      <c r="B91" s="292"/>
      <c r="C91" s="4"/>
      <c r="D91" s="4"/>
      <c r="E91" s="4"/>
      <c r="F91" s="4"/>
      <c r="G91" s="4"/>
      <c r="H91" s="292"/>
      <c r="I91" s="419"/>
      <c r="J91" s="419"/>
      <c r="K91" s="419"/>
      <c r="L91" s="419"/>
      <c r="M91" s="419"/>
      <c r="N91" s="419"/>
      <c r="O91" s="2"/>
      <c r="P91" s="419"/>
      <c r="Q91" s="419"/>
      <c r="R91" s="419"/>
      <c r="S91" s="419"/>
      <c r="T91" s="419"/>
      <c r="U91" s="3"/>
      <c r="V91" s="4"/>
      <c r="W91" s="4"/>
      <c r="X91" s="4"/>
      <c r="Y91" s="4"/>
    </row>
    <row r="92" spans="1:26" ht="15.75" customHeight="1">
      <c r="A92" s="135"/>
      <c r="B92" s="292"/>
      <c r="C92" s="4"/>
      <c r="D92" s="4"/>
      <c r="E92" s="4"/>
      <c r="F92" s="4"/>
      <c r="G92" s="4"/>
      <c r="H92" s="292"/>
      <c r="I92" s="419"/>
      <c r="J92" s="419"/>
      <c r="K92" s="419"/>
      <c r="L92" s="419"/>
      <c r="M92" s="419"/>
      <c r="N92" s="419"/>
      <c r="O92" s="2"/>
      <c r="P92" s="419"/>
      <c r="Q92" s="419"/>
      <c r="R92" s="419"/>
      <c r="S92" s="419"/>
      <c r="T92" s="419"/>
      <c r="U92" s="3"/>
      <c r="V92" s="4"/>
      <c r="W92" s="4"/>
      <c r="X92" s="4"/>
      <c r="Y92" s="4"/>
    </row>
    <row r="93" spans="1:26" ht="15.75" customHeight="1">
      <c r="A93" s="135"/>
      <c r="B93" s="292"/>
      <c r="C93" s="4"/>
      <c r="D93" s="4"/>
      <c r="E93" s="4"/>
      <c r="F93" s="4"/>
      <c r="G93" s="4"/>
      <c r="H93" s="292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3"/>
      <c r="V93" s="4"/>
      <c r="W93" s="4"/>
      <c r="X93" s="4"/>
      <c r="Y93" s="4"/>
    </row>
    <row r="94" spans="1:26" ht="15.75" customHeight="1">
      <c r="A94" s="135"/>
      <c r="B94" s="292"/>
      <c r="C94" s="4"/>
      <c r="D94" s="4"/>
      <c r="E94" s="4"/>
      <c r="F94" s="4"/>
      <c r="G94" s="4"/>
      <c r="H94" s="292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3"/>
      <c r="V94" s="4"/>
      <c r="W94" s="4"/>
      <c r="X94" s="4"/>
      <c r="Y94" s="4"/>
    </row>
    <row r="95" spans="1:26" ht="15.75" customHeight="1">
      <c r="A95" s="135"/>
      <c r="B95" s="292"/>
      <c r="C95" s="4"/>
      <c r="D95" s="4"/>
      <c r="E95" s="4"/>
      <c r="F95" s="4"/>
      <c r="G95" s="4"/>
      <c r="H95" s="292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3"/>
      <c r="V95" s="4"/>
      <c r="W95" s="4"/>
      <c r="X95" s="4"/>
      <c r="Y95" s="4"/>
    </row>
    <row r="96" spans="1:26" ht="15.75" customHeight="1">
      <c r="A96" s="135"/>
      <c r="B96" s="292"/>
      <c r="C96" s="4"/>
      <c r="D96" s="4"/>
      <c r="E96" s="4"/>
      <c r="F96" s="4"/>
      <c r="G96" s="4"/>
      <c r="H96" s="292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3"/>
      <c r="V96" s="4"/>
      <c r="W96" s="4"/>
      <c r="X96" s="4"/>
      <c r="Y96" s="4"/>
    </row>
    <row r="97" spans="1:25" ht="15.75" customHeight="1">
      <c r="A97" s="135"/>
      <c r="B97" s="292"/>
      <c r="C97" s="407"/>
      <c r="D97" s="436"/>
      <c r="E97" s="292"/>
      <c r="F97" s="410"/>
      <c r="G97" s="292"/>
      <c r="H97" s="292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3"/>
      <c r="V97" s="4"/>
      <c r="W97" s="4"/>
      <c r="X97" s="4"/>
      <c r="Y97" s="4"/>
    </row>
    <row r="98" spans="1:25" ht="15.75" customHeight="1">
      <c r="A98" s="135"/>
      <c r="B98" s="292"/>
      <c r="C98" s="407"/>
      <c r="D98" s="436"/>
      <c r="E98" s="292"/>
      <c r="F98" s="410"/>
      <c r="G98" s="292"/>
      <c r="H98" s="292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3"/>
      <c r="V98" s="4"/>
      <c r="W98" s="4"/>
      <c r="X98" s="4"/>
      <c r="Y98" s="4"/>
    </row>
    <row r="99" spans="1:25" ht="15.75" customHeight="1">
      <c r="A99" s="135"/>
      <c r="B99" s="292"/>
      <c r="C99" s="407"/>
      <c r="D99" s="436"/>
      <c r="E99" s="292"/>
      <c r="F99" s="410"/>
      <c r="G99" s="292"/>
      <c r="H99" s="292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3"/>
      <c r="V99" s="4"/>
      <c r="W99" s="4"/>
      <c r="X99" s="4"/>
      <c r="Y99" s="4"/>
    </row>
    <row r="100" spans="1:25" ht="15.75" customHeight="1">
      <c r="A100" s="135"/>
      <c r="B100" s="292"/>
      <c r="C100" s="407"/>
      <c r="D100" s="437"/>
      <c r="E100" s="292"/>
      <c r="F100" s="410"/>
      <c r="G100" s="292"/>
      <c r="H100" s="292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3"/>
      <c r="V100" s="4"/>
      <c r="W100" s="4"/>
      <c r="X100" s="4"/>
      <c r="Y100" s="4"/>
    </row>
    <row r="101" spans="1:25" ht="15.75" customHeight="1">
      <c r="A101" s="135"/>
      <c r="B101" s="292"/>
      <c r="C101" s="407"/>
      <c r="D101" s="437"/>
      <c r="E101" s="292"/>
      <c r="F101" s="410"/>
      <c r="G101" s="292"/>
      <c r="H101" s="292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3"/>
      <c r="V101" s="4"/>
      <c r="W101" s="4"/>
      <c r="X101" s="4"/>
      <c r="Y101" s="4"/>
    </row>
    <row r="102" spans="1:25" ht="15.75" customHeight="1">
      <c r="A102" s="135"/>
      <c r="B102" s="292"/>
      <c r="C102" s="407"/>
      <c r="D102" s="437"/>
      <c r="E102" s="292"/>
      <c r="F102" s="410"/>
      <c r="G102" s="292"/>
      <c r="H102" s="292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3"/>
      <c r="V102" s="4"/>
      <c r="W102" s="4"/>
      <c r="X102" s="4"/>
      <c r="Y102" s="4"/>
    </row>
    <row r="103" spans="1:25" ht="15.75" customHeight="1">
      <c r="A103" s="135"/>
      <c r="B103" s="292"/>
      <c r="C103" s="407"/>
      <c r="D103" s="437"/>
      <c r="E103" s="292"/>
      <c r="F103" s="410"/>
      <c r="G103" s="292"/>
      <c r="H103" s="292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3"/>
      <c r="V103" s="4"/>
      <c r="W103" s="4"/>
      <c r="X103" s="4"/>
      <c r="Y103" s="4"/>
    </row>
    <row r="104" spans="1:25" ht="15.75" customHeight="1">
      <c r="A104" s="135"/>
      <c r="B104" s="292"/>
      <c r="C104" s="407"/>
      <c r="D104" s="292"/>
      <c r="E104" s="292"/>
      <c r="F104" s="410"/>
      <c r="G104" s="292"/>
      <c r="H104" s="292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3"/>
      <c r="V104" s="4"/>
      <c r="W104" s="4"/>
      <c r="X104" s="4"/>
      <c r="Y104" s="4"/>
    </row>
    <row r="105" spans="1:25" ht="15.75" customHeight="1">
      <c r="A105" s="135"/>
      <c r="B105" s="292"/>
      <c r="C105" s="407"/>
      <c r="D105" s="292"/>
      <c r="E105" s="292"/>
      <c r="F105" s="410"/>
      <c r="G105" s="292"/>
      <c r="H105" s="292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3"/>
      <c r="V105" s="4"/>
      <c r="W105" s="4"/>
      <c r="X105" s="4"/>
      <c r="Y105" s="4"/>
    </row>
    <row r="106" spans="1:25" ht="15.75" customHeight="1">
      <c r="A106" s="135"/>
      <c r="B106" s="292"/>
      <c r="C106" s="407"/>
      <c r="D106" s="292"/>
      <c r="E106" s="292"/>
      <c r="F106" s="410"/>
      <c r="G106" s="292"/>
      <c r="H106" s="292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3"/>
      <c r="V106" s="4"/>
      <c r="W106" s="4"/>
      <c r="X106" s="4"/>
      <c r="Y106" s="4"/>
    </row>
    <row r="107" spans="1:25" ht="15.75" customHeight="1">
      <c r="A107" s="135"/>
      <c r="B107" s="292"/>
      <c r="C107" s="407"/>
      <c r="D107" s="292"/>
      <c r="E107" s="292"/>
      <c r="F107" s="410"/>
      <c r="G107" s="292"/>
      <c r="H107" s="292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3"/>
      <c r="V107" s="4"/>
      <c r="W107" s="4"/>
      <c r="X107" s="4"/>
      <c r="Y107" s="4"/>
    </row>
    <row r="108" spans="1:25" ht="15.75" customHeight="1">
      <c r="A108" s="135"/>
      <c r="B108" s="292"/>
      <c r="C108" s="407"/>
      <c r="D108" s="292"/>
      <c r="E108" s="292"/>
      <c r="F108" s="410"/>
      <c r="G108" s="292"/>
      <c r="H108" s="292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3"/>
      <c r="V108" s="4"/>
      <c r="W108" s="4"/>
      <c r="X108" s="4"/>
      <c r="Y108" s="4"/>
    </row>
    <row r="109" spans="1:25" ht="15.75" customHeight="1">
      <c r="A109" s="135"/>
      <c r="B109" s="292"/>
      <c r="C109" s="407"/>
      <c r="D109" s="292"/>
      <c r="E109" s="292"/>
      <c r="F109" s="410"/>
      <c r="G109" s="292"/>
      <c r="H109" s="292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3"/>
      <c r="V109" s="4"/>
      <c r="W109" s="4"/>
      <c r="X109" s="4"/>
      <c r="Y109" s="4"/>
    </row>
    <row r="110" spans="1:25" ht="15.75" customHeight="1">
      <c r="A110" s="135"/>
      <c r="B110" s="292"/>
      <c r="C110" s="407"/>
      <c r="D110" s="292"/>
      <c r="E110" s="292"/>
      <c r="F110" s="410"/>
      <c r="G110" s="292"/>
      <c r="H110" s="292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3"/>
      <c r="V110" s="4"/>
      <c r="W110" s="4"/>
      <c r="X110" s="4"/>
      <c r="Y110" s="4"/>
    </row>
    <row r="111" spans="1:25" ht="15.75" customHeight="1">
      <c r="A111" s="135"/>
      <c r="B111" s="292"/>
      <c r="C111" s="407"/>
      <c r="D111" s="292"/>
      <c r="E111" s="292"/>
      <c r="F111" s="410"/>
      <c r="G111" s="292"/>
      <c r="H111" s="292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3"/>
      <c r="V111" s="4"/>
      <c r="W111" s="4"/>
      <c r="X111" s="4"/>
      <c r="Y111" s="4"/>
    </row>
    <row r="112" spans="1:25" ht="15.75" customHeight="1">
      <c r="A112" s="135"/>
      <c r="B112" s="292"/>
      <c r="C112" s="407"/>
      <c r="D112" s="292"/>
      <c r="E112" s="292"/>
      <c r="F112" s="410"/>
      <c r="G112" s="292"/>
      <c r="H112" s="292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3"/>
      <c r="V112" s="4"/>
      <c r="W112" s="4"/>
      <c r="X112" s="4"/>
      <c r="Y112" s="4"/>
    </row>
    <row r="113" spans="1:25" ht="15.75" customHeight="1">
      <c r="A113" s="135"/>
      <c r="B113" s="292"/>
      <c r="C113" s="407"/>
      <c r="D113" s="292"/>
      <c r="E113" s="292"/>
      <c r="F113" s="410"/>
      <c r="G113" s="292"/>
      <c r="H113" s="292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3"/>
      <c r="V113" s="4"/>
      <c r="W113" s="4"/>
      <c r="X113" s="4"/>
      <c r="Y113" s="4"/>
    </row>
    <row r="114" spans="1:25" ht="15.75" customHeight="1">
      <c r="A114" s="135"/>
      <c r="B114" s="292"/>
      <c r="C114" s="407"/>
      <c r="D114" s="292"/>
      <c r="E114" s="292"/>
      <c r="F114" s="410"/>
      <c r="G114" s="292"/>
      <c r="H114" s="292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3"/>
      <c r="V114" s="4"/>
      <c r="W114" s="4"/>
      <c r="X114" s="4"/>
      <c r="Y114" s="4"/>
    </row>
    <row r="115" spans="1:25" ht="15.75" customHeight="1">
      <c r="A115" s="135"/>
      <c r="B115" s="292"/>
      <c r="C115" s="407"/>
      <c r="D115" s="292"/>
      <c r="E115" s="292"/>
      <c r="F115" s="410"/>
      <c r="G115" s="292"/>
      <c r="H115" s="292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3"/>
      <c r="V115" s="4"/>
      <c r="W115" s="4"/>
      <c r="X115" s="4"/>
      <c r="Y115" s="4"/>
    </row>
    <row r="116" spans="1:25" ht="15.75" customHeight="1">
      <c r="A116" s="135"/>
      <c r="B116" s="292"/>
      <c r="C116" s="407"/>
      <c r="D116" s="292"/>
      <c r="E116" s="292"/>
      <c r="F116" s="410"/>
      <c r="G116" s="292"/>
      <c r="H116" s="292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3"/>
      <c r="V116" s="4"/>
      <c r="W116" s="4"/>
      <c r="X116" s="4"/>
      <c r="Y116" s="4"/>
    </row>
    <row r="117" spans="1:25" ht="15.75" customHeight="1">
      <c r="A117" s="135"/>
      <c r="B117" s="292"/>
      <c r="C117" s="407"/>
      <c r="D117" s="292"/>
      <c r="E117" s="292"/>
      <c r="F117" s="410"/>
      <c r="G117" s="292"/>
      <c r="H117" s="292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3"/>
      <c r="V117" s="4"/>
      <c r="W117" s="4"/>
      <c r="X117" s="4"/>
      <c r="Y117" s="4"/>
    </row>
    <row r="118" spans="1:25" ht="15.75" customHeight="1">
      <c r="A118" s="135"/>
      <c r="B118" s="292"/>
      <c r="C118" s="407"/>
      <c r="D118" s="292"/>
      <c r="E118" s="292"/>
      <c r="F118" s="410"/>
      <c r="G118" s="292"/>
      <c r="H118" s="292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  <c r="T118" s="419"/>
      <c r="U118" s="3"/>
      <c r="V118" s="4"/>
      <c r="W118" s="4"/>
      <c r="X118" s="4"/>
      <c r="Y118" s="4"/>
    </row>
    <row r="119" spans="1:25" ht="15.75" customHeight="1">
      <c r="A119" s="135"/>
      <c r="B119" s="292"/>
      <c r="C119" s="407"/>
      <c r="D119" s="292"/>
      <c r="E119" s="292"/>
      <c r="F119" s="410"/>
      <c r="G119" s="292"/>
      <c r="H119" s="292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  <c r="T119" s="419"/>
      <c r="U119" s="3"/>
      <c r="V119" s="4"/>
      <c r="W119" s="4"/>
      <c r="X119" s="4"/>
      <c r="Y119" s="4"/>
    </row>
    <row r="120" spans="1:25" ht="15.75" customHeight="1">
      <c r="A120" s="135"/>
      <c r="B120" s="292"/>
      <c r="C120" s="407"/>
      <c r="D120" s="292"/>
      <c r="E120" s="292"/>
      <c r="F120" s="410"/>
      <c r="G120" s="292"/>
      <c r="H120" s="292"/>
      <c r="I120" s="419"/>
      <c r="J120" s="419"/>
      <c r="K120" s="419"/>
      <c r="L120" s="419"/>
      <c r="M120" s="419"/>
      <c r="N120" s="419"/>
      <c r="O120" s="419"/>
      <c r="P120" s="419"/>
      <c r="Q120" s="419"/>
      <c r="R120" s="419"/>
      <c r="S120" s="419"/>
      <c r="T120" s="419"/>
      <c r="U120" s="3"/>
      <c r="V120" s="4"/>
      <c r="W120" s="4"/>
      <c r="X120" s="4"/>
      <c r="Y120" s="4"/>
    </row>
    <row r="121" spans="1:25" ht="15.75" customHeight="1">
      <c r="A121" s="135"/>
      <c r="B121" s="292"/>
      <c r="C121" s="407"/>
      <c r="D121" s="292"/>
      <c r="E121" s="292"/>
      <c r="F121" s="410"/>
      <c r="G121" s="292"/>
      <c r="H121" s="292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19"/>
      <c r="T121" s="419"/>
      <c r="U121" s="3"/>
      <c r="V121" s="4"/>
      <c r="W121" s="4"/>
      <c r="X121" s="4"/>
      <c r="Y121" s="4"/>
    </row>
    <row r="122" spans="1:25" ht="15.75" customHeight="1">
      <c r="A122" s="135"/>
      <c r="B122" s="292"/>
      <c r="C122" s="407"/>
      <c r="D122" s="292"/>
      <c r="E122" s="292"/>
      <c r="F122" s="410"/>
      <c r="G122" s="292"/>
      <c r="H122" s="292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419"/>
      <c r="U122" s="3"/>
      <c r="V122" s="4"/>
      <c r="W122" s="4"/>
      <c r="X122" s="4"/>
      <c r="Y122" s="4"/>
    </row>
    <row r="123" spans="1:25" ht="15.75" customHeight="1">
      <c r="A123" s="135"/>
      <c r="B123" s="292"/>
      <c r="C123" s="407"/>
      <c r="D123" s="292"/>
      <c r="E123" s="292"/>
      <c r="F123" s="410"/>
      <c r="G123" s="292"/>
      <c r="H123" s="292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3"/>
      <c r="V123" s="4"/>
      <c r="W123" s="4"/>
      <c r="X123" s="4"/>
      <c r="Y123" s="4"/>
    </row>
    <row r="124" spans="1:25" ht="15.75" customHeight="1">
      <c r="A124" s="135"/>
      <c r="B124" s="292"/>
      <c r="C124" s="407"/>
      <c r="D124" s="292"/>
      <c r="E124" s="292"/>
      <c r="F124" s="410"/>
      <c r="G124" s="292"/>
      <c r="H124" s="292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3"/>
      <c r="V124" s="4"/>
      <c r="W124" s="4"/>
      <c r="X124" s="4"/>
      <c r="Y124" s="4"/>
    </row>
    <row r="125" spans="1:25" ht="15.75" customHeight="1">
      <c r="A125" s="135"/>
      <c r="B125" s="292"/>
      <c r="C125" s="407"/>
      <c r="D125" s="292"/>
      <c r="E125" s="292"/>
      <c r="F125" s="410"/>
      <c r="G125" s="292"/>
      <c r="H125" s="292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  <c r="S125" s="419"/>
      <c r="T125" s="419"/>
      <c r="U125" s="3"/>
      <c r="V125" s="4"/>
      <c r="W125" s="4"/>
      <c r="X125" s="4"/>
      <c r="Y125" s="4"/>
    </row>
    <row r="126" spans="1:25" ht="15.75" customHeight="1">
      <c r="A126" s="135"/>
      <c r="B126" s="292"/>
      <c r="C126" s="407"/>
      <c r="D126" s="292"/>
      <c r="E126" s="292"/>
      <c r="F126" s="410"/>
      <c r="G126" s="292"/>
      <c r="H126" s="292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3"/>
      <c r="V126" s="4"/>
      <c r="W126" s="4"/>
      <c r="X126" s="4"/>
      <c r="Y126" s="4"/>
    </row>
    <row r="127" spans="1:25" ht="15.75" customHeight="1">
      <c r="A127" s="135"/>
      <c r="B127" s="292"/>
      <c r="C127" s="407"/>
      <c r="D127" s="292"/>
      <c r="E127" s="292"/>
      <c r="F127" s="410"/>
      <c r="G127" s="292"/>
      <c r="H127" s="292"/>
      <c r="I127" s="419"/>
      <c r="J127" s="419"/>
      <c r="K127" s="419"/>
      <c r="L127" s="419"/>
      <c r="M127" s="419"/>
      <c r="N127" s="419"/>
      <c r="O127" s="419"/>
      <c r="P127" s="419"/>
      <c r="Q127" s="419"/>
      <c r="R127" s="419"/>
      <c r="S127" s="419"/>
      <c r="T127" s="419"/>
      <c r="U127" s="3"/>
      <c r="V127" s="4"/>
      <c r="W127" s="4"/>
      <c r="X127" s="4"/>
      <c r="Y127" s="4"/>
    </row>
    <row r="128" spans="1:25" ht="15.75" customHeight="1">
      <c r="A128" s="135"/>
      <c r="B128" s="292"/>
      <c r="C128" s="407"/>
      <c r="D128" s="292"/>
      <c r="E128" s="292"/>
      <c r="F128" s="410"/>
      <c r="G128" s="292"/>
      <c r="H128" s="292"/>
      <c r="I128" s="419"/>
      <c r="J128" s="419"/>
      <c r="K128" s="419"/>
      <c r="L128" s="419"/>
      <c r="M128" s="419"/>
      <c r="N128" s="419"/>
      <c r="O128" s="419"/>
      <c r="P128" s="419"/>
      <c r="Q128" s="419"/>
      <c r="R128" s="419"/>
      <c r="S128" s="419"/>
      <c r="T128" s="419"/>
      <c r="U128" s="3"/>
      <c r="V128" s="4"/>
      <c r="W128" s="4"/>
      <c r="X128" s="4"/>
      <c r="Y128" s="4"/>
    </row>
    <row r="129" spans="1:25" ht="15.75" customHeight="1">
      <c r="A129" s="135"/>
      <c r="B129" s="292"/>
      <c r="C129" s="407"/>
      <c r="D129" s="292"/>
      <c r="E129" s="292"/>
      <c r="F129" s="410"/>
      <c r="G129" s="292"/>
      <c r="H129" s="292"/>
      <c r="I129" s="419"/>
      <c r="J129" s="419"/>
      <c r="K129" s="419"/>
      <c r="L129" s="419"/>
      <c r="M129" s="419"/>
      <c r="N129" s="419"/>
      <c r="O129" s="419"/>
      <c r="P129" s="419"/>
      <c r="Q129" s="419"/>
      <c r="R129" s="419"/>
      <c r="S129" s="419"/>
      <c r="T129" s="419"/>
      <c r="U129" s="3"/>
      <c r="V129" s="4"/>
      <c r="W129" s="4"/>
      <c r="X129" s="4"/>
      <c r="Y129" s="4"/>
    </row>
    <row r="130" spans="1:25" ht="15.75" customHeight="1">
      <c r="A130" s="135"/>
      <c r="B130" s="292"/>
      <c r="C130" s="407"/>
      <c r="D130" s="292"/>
      <c r="E130" s="292"/>
      <c r="F130" s="410"/>
      <c r="G130" s="292"/>
      <c r="H130" s="292"/>
      <c r="I130" s="419"/>
      <c r="J130" s="419"/>
      <c r="K130" s="419"/>
      <c r="L130" s="419"/>
      <c r="M130" s="419"/>
      <c r="N130" s="419"/>
      <c r="O130" s="419"/>
      <c r="P130" s="419"/>
      <c r="Q130" s="419"/>
      <c r="R130" s="419"/>
      <c r="S130" s="419"/>
      <c r="T130" s="419"/>
      <c r="U130" s="3"/>
      <c r="V130" s="4"/>
      <c r="W130" s="4"/>
      <c r="X130" s="4"/>
      <c r="Y130" s="4"/>
    </row>
    <row r="131" spans="1:25" ht="15.75" customHeight="1">
      <c r="A131" s="135"/>
      <c r="B131" s="292"/>
      <c r="C131" s="407"/>
      <c r="D131" s="292"/>
      <c r="E131" s="292"/>
      <c r="F131" s="410"/>
      <c r="G131" s="292"/>
      <c r="H131" s="292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3"/>
      <c r="V131" s="4"/>
      <c r="W131" s="4"/>
      <c r="X131" s="4"/>
      <c r="Y131" s="4"/>
    </row>
    <row r="132" spans="1:25" ht="15.75" customHeight="1">
      <c r="A132" s="135"/>
      <c r="B132" s="292"/>
      <c r="C132" s="407"/>
      <c r="D132" s="292"/>
      <c r="E132" s="292"/>
      <c r="F132" s="410"/>
      <c r="G132" s="292"/>
      <c r="H132" s="292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19"/>
      <c r="U132" s="3"/>
      <c r="V132" s="4"/>
      <c r="W132" s="4"/>
      <c r="X132" s="4"/>
      <c r="Y132" s="4"/>
    </row>
    <row r="133" spans="1:25" ht="15.75" customHeight="1">
      <c r="A133" s="135"/>
      <c r="B133" s="292"/>
      <c r="C133" s="407"/>
      <c r="D133" s="292"/>
      <c r="E133" s="292"/>
      <c r="F133" s="410"/>
      <c r="G133" s="292"/>
      <c r="H133" s="292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419"/>
      <c r="U133" s="3"/>
      <c r="V133" s="4"/>
      <c r="W133" s="4"/>
      <c r="X133" s="4"/>
      <c r="Y133" s="4"/>
    </row>
    <row r="134" spans="1:25" ht="15.75" customHeight="1">
      <c r="A134" s="135"/>
      <c r="B134" s="292"/>
      <c r="C134" s="407"/>
      <c r="D134" s="292"/>
      <c r="E134" s="292"/>
      <c r="F134" s="410"/>
      <c r="G134" s="292"/>
      <c r="H134" s="292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3"/>
      <c r="V134" s="4"/>
      <c r="W134" s="4"/>
      <c r="X134" s="4"/>
      <c r="Y134" s="4"/>
    </row>
    <row r="135" spans="1:25" ht="15.75" customHeight="1">
      <c r="A135" s="135"/>
      <c r="B135" s="292"/>
      <c r="C135" s="407"/>
      <c r="D135" s="292"/>
      <c r="E135" s="292"/>
      <c r="F135" s="410"/>
      <c r="G135" s="292"/>
      <c r="H135" s="292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3"/>
      <c r="V135" s="4"/>
      <c r="W135" s="4"/>
      <c r="X135" s="4"/>
      <c r="Y135" s="4"/>
    </row>
    <row r="136" spans="1:25" ht="15.75" customHeight="1">
      <c r="A136" s="135"/>
      <c r="B136" s="292"/>
      <c r="C136" s="407"/>
      <c r="D136" s="292"/>
      <c r="E136" s="292"/>
      <c r="F136" s="410"/>
      <c r="G136" s="292"/>
      <c r="H136" s="292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  <c r="T136" s="419"/>
      <c r="U136" s="3"/>
      <c r="V136" s="4"/>
      <c r="W136" s="4"/>
      <c r="X136" s="4"/>
      <c r="Y136" s="4"/>
    </row>
    <row r="137" spans="1:25" ht="15.75" customHeight="1">
      <c r="A137" s="135"/>
      <c r="B137" s="292"/>
      <c r="C137" s="407"/>
      <c r="D137" s="292"/>
      <c r="E137" s="292"/>
      <c r="F137" s="410"/>
      <c r="G137" s="292"/>
      <c r="H137" s="292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  <c r="T137" s="419"/>
      <c r="U137" s="3"/>
      <c r="V137" s="4"/>
      <c r="W137" s="4"/>
      <c r="X137" s="4"/>
      <c r="Y137" s="4"/>
    </row>
    <row r="138" spans="1:25" ht="15.75" customHeight="1">
      <c r="A138" s="135"/>
      <c r="B138" s="292"/>
      <c r="C138" s="407"/>
      <c r="D138" s="292"/>
      <c r="E138" s="292"/>
      <c r="F138" s="410"/>
      <c r="G138" s="292"/>
      <c r="H138" s="292"/>
      <c r="I138" s="419"/>
      <c r="J138" s="419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3"/>
      <c r="V138" s="4"/>
      <c r="W138" s="4"/>
      <c r="X138" s="4"/>
      <c r="Y138" s="4"/>
    </row>
    <row r="139" spans="1:25" ht="15.75" customHeight="1">
      <c r="A139" s="135"/>
      <c r="B139" s="292"/>
      <c r="C139" s="407"/>
      <c r="D139" s="292"/>
      <c r="E139" s="292"/>
      <c r="F139" s="410"/>
      <c r="G139" s="292"/>
      <c r="H139" s="292"/>
      <c r="I139" s="419"/>
      <c r="J139" s="419"/>
      <c r="K139" s="419"/>
      <c r="L139" s="419"/>
      <c r="M139" s="419"/>
      <c r="N139" s="419"/>
      <c r="O139" s="419"/>
      <c r="P139" s="419"/>
      <c r="Q139" s="419"/>
      <c r="R139" s="419"/>
      <c r="S139" s="419"/>
      <c r="T139" s="419"/>
      <c r="U139" s="3"/>
      <c r="V139" s="4"/>
      <c r="W139" s="4"/>
      <c r="X139" s="4"/>
      <c r="Y139" s="4"/>
    </row>
    <row r="140" spans="1:25" ht="15.75" customHeight="1">
      <c r="A140" s="135"/>
      <c r="B140" s="292"/>
      <c r="C140" s="407"/>
      <c r="D140" s="292"/>
      <c r="E140" s="292"/>
      <c r="F140" s="410"/>
      <c r="G140" s="292"/>
      <c r="H140" s="292"/>
      <c r="I140" s="419"/>
      <c r="J140" s="419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3"/>
      <c r="V140" s="4"/>
      <c r="W140" s="4"/>
      <c r="X140" s="4"/>
      <c r="Y140" s="4"/>
    </row>
    <row r="141" spans="1:25" ht="15.75" customHeight="1">
      <c r="A141" s="135"/>
      <c r="B141" s="292"/>
      <c r="C141" s="407"/>
      <c r="D141" s="292"/>
      <c r="E141" s="292"/>
      <c r="F141" s="410"/>
      <c r="G141" s="292"/>
      <c r="H141" s="292"/>
      <c r="I141" s="419"/>
      <c r="J141" s="419"/>
      <c r="K141" s="419"/>
      <c r="L141" s="419"/>
      <c r="M141" s="419"/>
      <c r="N141" s="419"/>
      <c r="O141" s="419"/>
      <c r="P141" s="419"/>
      <c r="Q141" s="419"/>
      <c r="R141" s="419"/>
      <c r="S141" s="419"/>
      <c r="T141" s="419"/>
      <c r="U141" s="3"/>
      <c r="V141" s="4"/>
      <c r="W141" s="4"/>
      <c r="X141" s="4"/>
      <c r="Y141" s="4"/>
    </row>
    <row r="142" spans="1:25" ht="15.75" customHeight="1">
      <c r="A142" s="135"/>
      <c r="B142" s="292"/>
      <c r="C142" s="407"/>
      <c r="D142" s="292"/>
      <c r="E142" s="292"/>
      <c r="F142" s="410"/>
      <c r="G142" s="292"/>
      <c r="H142" s="292"/>
      <c r="I142" s="419"/>
      <c r="J142" s="419"/>
      <c r="K142" s="419"/>
      <c r="L142" s="419"/>
      <c r="M142" s="419"/>
      <c r="N142" s="419"/>
      <c r="O142" s="419"/>
      <c r="P142" s="419"/>
      <c r="Q142" s="419"/>
      <c r="R142" s="419"/>
      <c r="S142" s="419"/>
      <c r="T142" s="419"/>
      <c r="U142" s="3"/>
      <c r="V142" s="4"/>
      <c r="W142" s="4"/>
      <c r="X142" s="4"/>
      <c r="Y142" s="4"/>
    </row>
    <row r="143" spans="1:25" ht="15.75" customHeight="1">
      <c r="A143" s="135"/>
      <c r="B143" s="292"/>
      <c r="C143" s="407"/>
      <c r="D143" s="292"/>
      <c r="E143" s="292"/>
      <c r="F143" s="410"/>
      <c r="G143" s="292"/>
      <c r="H143" s="292"/>
      <c r="I143" s="419"/>
      <c r="J143" s="419"/>
      <c r="K143" s="419"/>
      <c r="L143" s="419"/>
      <c r="M143" s="419"/>
      <c r="N143" s="419"/>
      <c r="O143" s="419"/>
      <c r="P143" s="419"/>
      <c r="Q143" s="419"/>
      <c r="R143" s="419"/>
      <c r="S143" s="419"/>
      <c r="T143" s="419"/>
      <c r="U143" s="3"/>
      <c r="V143" s="4"/>
      <c r="W143" s="4"/>
      <c r="X143" s="4"/>
      <c r="Y143" s="4"/>
    </row>
    <row r="144" spans="1:25" ht="15.75" customHeight="1">
      <c r="A144" s="135"/>
      <c r="B144" s="292"/>
      <c r="C144" s="407"/>
      <c r="D144" s="292"/>
      <c r="E144" s="292"/>
      <c r="F144" s="410"/>
      <c r="G144" s="292"/>
      <c r="H144" s="292"/>
      <c r="I144" s="419"/>
      <c r="J144" s="419"/>
      <c r="K144" s="419"/>
      <c r="L144" s="419"/>
      <c r="M144" s="419"/>
      <c r="N144" s="419"/>
      <c r="O144" s="419"/>
      <c r="P144" s="419"/>
      <c r="Q144" s="419"/>
      <c r="R144" s="419"/>
      <c r="S144" s="419"/>
      <c r="T144" s="419"/>
      <c r="U144" s="3"/>
      <c r="V144" s="4"/>
      <c r="W144" s="4"/>
      <c r="X144" s="4"/>
      <c r="Y144" s="4"/>
    </row>
    <row r="145" spans="1:25" ht="15.75" customHeight="1">
      <c r="A145" s="135"/>
      <c r="B145" s="292"/>
      <c r="C145" s="407"/>
      <c r="D145" s="292"/>
      <c r="E145" s="292"/>
      <c r="F145" s="410"/>
      <c r="G145" s="292"/>
      <c r="H145" s="292"/>
      <c r="I145" s="419"/>
      <c r="J145" s="419"/>
      <c r="K145" s="419"/>
      <c r="L145" s="419"/>
      <c r="M145" s="419"/>
      <c r="N145" s="419"/>
      <c r="O145" s="419"/>
      <c r="P145" s="419"/>
      <c r="Q145" s="419"/>
      <c r="R145" s="419"/>
      <c r="S145" s="419"/>
      <c r="T145" s="419"/>
      <c r="U145" s="3"/>
      <c r="V145" s="4"/>
      <c r="W145" s="4"/>
      <c r="X145" s="4"/>
      <c r="Y145" s="4"/>
    </row>
    <row r="146" spans="1:25" ht="15.75" customHeight="1">
      <c r="A146" s="135"/>
      <c r="B146" s="292"/>
      <c r="C146" s="407"/>
      <c r="D146" s="292"/>
      <c r="E146" s="292"/>
      <c r="F146" s="410"/>
      <c r="G146" s="292"/>
      <c r="H146" s="292"/>
      <c r="I146" s="419"/>
      <c r="J146" s="419"/>
      <c r="K146" s="419"/>
      <c r="L146" s="419"/>
      <c r="M146" s="419"/>
      <c r="N146" s="419"/>
      <c r="O146" s="419"/>
      <c r="P146" s="419"/>
      <c r="Q146" s="419"/>
      <c r="R146" s="419"/>
      <c r="S146" s="419"/>
      <c r="T146" s="419"/>
      <c r="U146" s="3"/>
      <c r="V146" s="4"/>
      <c r="W146" s="4"/>
      <c r="X146" s="4"/>
      <c r="Y146" s="4"/>
    </row>
    <row r="147" spans="1:25" ht="15.75" customHeight="1">
      <c r="A147" s="135"/>
      <c r="B147" s="292"/>
      <c r="C147" s="407"/>
      <c r="D147" s="292"/>
      <c r="E147" s="292"/>
      <c r="F147" s="410"/>
      <c r="G147" s="292"/>
      <c r="H147" s="292"/>
      <c r="I147" s="419"/>
      <c r="J147" s="419"/>
      <c r="K147" s="419"/>
      <c r="L147" s="419"/>
      <c r="M147" s="419"/>
      <c r="N147" s="419"/>
      <c r="O147" s="419"/>
      <c r="P147" s="419"/>
      <c r="Q147" s="419"/>
      <c r="R147" s="419"/>
      <c r="S147" s="419"/>
      <c r="T147" s="419"/>
      <c r="U147" s="3"/>
      <c r="V147" s="4"/>
      <c r="W147" s="4"/>
      <c r="X147" s="4"/>
      <c r="Y147" s="4"/>
    </row>
    <row r="148" spans="1:25" ht="15.75" customHeight="1">
      <c r="A148" s="135"/>
      <c r="B148" s="292"/>
      <c r="C148" s="407"/>
      <c r="D148" s="292"/>
      <c r="E148" s="292"/>
      <c r="F148" s="410"/>
      <c r="G148" s="292"/>
      <c r="H148" s="292"/>
      <c r="I148" s="419"/>
      <c r="J148" s="419"/>
      <c r="K148" s="419"/>
      <c r="L148" s="419"/>
      <c r="M148" s="419"/>
      <c r="N148" s="419"/>
      <c r="O148" s="419"/>
      <c r="P148" s="419"/>
      <c r="Q148" s="419"/>
      <c r="R148" s="419"/>
      <c r="S148" s="419"/>
      <c r="T148" s="419"/>
      <c r="U148" s="3"/>
      <c r="V148" s="4"/>
      <c r="W148" s="4"/>
      <c r="X148" s="4"/>
      <c r="Y148" s="4"/>
    </row>
    <row r="149" spans="1:25" ht="15.75" customHeight="1">
      <c r="A149" s="135"/>
      <c r="B149" s="292"/>
      <c r="C149" s="407"/>
      <c r="D149" s="292"/>
      <c r="E149" s="292"/>
      <c r="F149" s="410"/>
      <c r="G149" s="292"/>
      <c r="H149" s="292"/>
      <c r="I149" s="419"/>
      <c r="J149" s="419"/>
      <c r="K149" s="419"/>
      <c r="L149" s="419"/>
      <c r="M149" s="419"/>
      <c r="N149" s="419"/>
      <c r="O149" s="419"/>
      <c r="P149" s="419"/>
      <c r="Q149" s="419"/>
      <c r="R149" s="419"/>
      <c r="S149" s="419"/>
      <c r="T149" s="419"/>
      <c r="U149" s="3"/>
      <c r="V149" s="4"/>
      <c r="W149" s="4"/>
      <c r="X149" s="4"/>
      <c r="Y149" s="4"/>
    </row>
    <row r="150" spans="1:25" ht="15.75" customHeight="1">
      <c r="A150" s="135"/>
      <c r="B150" s="292"/>
      <c r="C150" s="407"/>
      <c r="D150" s="292"/>
      <c r="E150" s="292"/>
      <c r="F150" s="410"/>
      <c r="G150" s="292"/>
      <c r="H150" s="292"/>
      <c r="I150" s="419"/>
      <c r="J150" s="419"/>
      <c r="K150" s="419"/>
      <c r="L150" s="419"/>
      <c r="M150" s="419"/>
      <c r="N150" s="419"/>
      <c r="O150" s="419"/>
      <c r="P150" s="419"/>
      <c r="Q150" s="419"/>
      <c r="R150" s="419"/>
      <c r="S150" s="419"/>
      <c r="T150" s="419"/>
      <c r="U150" s="3"/>
      <c r="V150" s="4"/>
      <c r="W150" s="4"/>
      <c r="X150" s="4"/>
      <c r="Y150" s="4"/>
    </row>
    <row r="151" spans="1:25" ht="15.75" customHeight="1">
      <c r="A151" s="135"/>
      <c r="B151" s="292"/>
      <c r="C151" s="407"/>
      <c r="D151" s="292"/>
      <c r="E151" s="292"/>
      <c r="F151" s="410"/>
      <c r="G151" s="292"/>
      <c r="H151" s="292"/>
      <c r="I151" s="419"/>
      <c r="J151" s="419"/>
      <c r="K151" s="419"/>
      <c r="L151" s="419"/>
      <c r="M151" s="419"/>
      <c r="N151" s="419"/>
      <c r="O151" s="419"/>
      <c r="P151" s="419"/>
      <c r="Q151" s="419"/>
      <c r="R151" s="419"/>
      <c r="S151" s="419"/>
      <c r="T151" s="419"/>
      <c r="U151" s="3"/>
      <c r="V151" s="4"/>
      <c r="W151" s="4"/>
      <c r="X151" s="4"/>
      <c r="Y151" s="4"/>
    </row>
    <row r="152" spans="1:25" ht="15.75" customHeight="1">
      <c r="A152" s="135"/>
      <c r="B152" s="292"/>
      <c r="C152" s="407"/>
      <c r="D152" s="292"/>
      <c r="E152" s="292"/>
      <c r="F152" s="410"/>
      <c r="G152" s="292"/>
      <c r="H152" s="292"/>
      <c r="I152" s="419"/>
      <c r="J152" s="419"/>
      <c r="K152" s="419"/>
      <c r="L152" s="419"/>
      <c r="M152" s="419"/>
      <c r="N152" s="419"/>
      <c r="O152" s="419"/>
      <c r="P152" s="419"/>
      <c r="Q152" s="419"/>
      <c r="R152" s="419"/>
      <c r="S152" s="419"/>
      <c r="T152" s="419"/>
      <c r="U152" s="3"/>
      <c r="V152" s="4"/>
      <c r="W152" s="4"/>
      <c r="X152" s="4"/>
      <c r="Y152" s="4"/>
    </row>
    <row r="153" spans="1:25" ht="15.75" customHeight="1">
      <c r="A153" s="135"/>
      <c r="B153" s="292"/>
      <c r="C153" s="407"/>
      <c r="D153" s="292"/>
      <c r="E153" s="292"/>
      <c r="F153" s="410"/>
      <c r="G153" s="292"/>
      <c r="H153" s="292"/>
      <c r="I153" s="419"/>
      <c r="J153" s="419"/>
      <c r="K153" s="419"/>
      <c r="L153" s="419"/>
      <c r="M153" s="419"/>
      <c r="N153" s="419"/>
      <c r="O153" s="419"/>
      <c r="P153" s="419"/>
      <c r="Q153" s="419"/>
      <c r="R153" s="419"/>
      <c r="S153" s="419"/>
      <c r="T153" s="419"/>
      <c r="U153" s="3"/>
      <c r="V153" s="4"/>
      <c r="W153" s="4"/>
      <c r="X153" s="4"/>
      <c r="Y153" s="4"/>
    </row>
    <row r="154" spans="1:25" ht="15.75" customHeight="1">
      <c r="A154" s="135"/>
      <c r="B154" s="292"/>
      <c r="C154" s="407"/>
      <c r="D154" s="292"/>
      <c r="E154" s="292"/>
      <c r="F154" s="410"/>
      <c r="G154" s="292"/>
      <c r="H154" s="292"/>
      <c r="I154" s="419"/>
      <c r="J154" s="419"/>
      <c r="K154" s="419"/>
      <c r="L154" s="419"/>
      <c r="M154" s="419"/>
      <c r="N154" s="419"/>
      <c r="O154" s="419"/>
      <c r="P154" s="419"/>
      <c r="Q154" s="419"/>
      <c r="R154" s="419"/>
      <c r="S154" s="419"/>
      <c r="T154" s="419"/>
      <c r="U154" s="3"/>
      <c r="V154" s="4"/>
      <c r="W154" s="4"/>
      <c r="X154" s="4"/>
      <c r="Y154" s="4"/>
    </row>
    <row r="155" spans="1:25" ht="15.75" customHeight="1">
      <c r="A155" s="135"/>
      <c r="B155" s="292"/>
      <c r="C155" s="407"/>
      <c r="D155" s="292"/>
      <c r="E155" s="292"/>
      <c r="F155" s="410"/>
      <c r="G155" s="292"/>
      <c r="H155" s="292"/>
      <c r="I155" s="419"/>
      <c r="J155" s="419"/>
      <c r="K155" s="419"/>
      <c r="L155" s="419"/>
      <c r="M155" s="419"/>
      <c r="N155" s="419"/>
      <c r="O155" s="419"/>
      <c r="P155" s="419"/>
      <c r="Q155" s="419"/>
      <c r="R155" s="419"/>
      <c r="S155" s="419"/>
      <c r="T155" s="419"/>
      <c r="U155" s="3"/>
      <c r="V155" s="4"/>
      <c r="W155" s="4"/>
      <c r="X155" s="4"/>
      <c r="Y155" s="4"/>
    </row>
    <row r="156" spans="1:25" ht="15.75" customHeight="1">
      <c r="A156" s="135"/>
      <c r="B156" s="292"/>
      <c r="C156" s="407"/>
      <c r="D156" s="292"/>
      <c r="E156" s="292"/>
      <c r="F156" s="410"/>
      <c r="G156" s="292"/>
      <c r="H156" s="292"/>
      <c r="I156" s="419"/>
      <c r="J156" s="419"/>
      <c r="K156" s="419"/>
      <c r="L156" s="419"/>
      <c r="M156" s="419"/>
      <c r="N156" s="419"/>
      <c r="O156" s="419"/>
      <c r="P156" s="419"/>
      <c r="Q156" s="419"/>
      <c r="R156" s="419"/>
      <c r="S156" s="419"/>
      <c r="T156" s="419"/>
      <c r="U156" s="3"/>
      <c r="V156" s="4"/>
      <c r="W156" s="4"/>
      <c r="X156" s="4"/>
      <c r="Y156" s="4"/>
    </row>
    <row r="157" spans="1:25" ht="15.75" customHeight="1">
      <c r="A157" s="135"/>
      <c r="B157" s="292"/>
      <c r="C157" s="407"/>
      <c r="D157" s="292"/>
      <c r="E157" s="292"/>
      <c r="F157" s="410"/>
      <c r="G157" s="292"/>
      <c r="H157" s="292"/>
      <c r="I157" s="419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3"/>
      <c r="V157" s="4"/>
      <c r="W157" s="4"/>
      <c r="X157" s="4"/>
      <c r="Y157" s="4"/>
    </row>
    <row r="158" spans="1:25" ht="15.75" customHeight="1">
      <c r="A158" s="135"/>
      <c r="B158" s="292"/>
      <c r="C158" s="407"/>
      <c r="D158" s="292"/>
      <c r="E158" s="292"/>
      <c r="F158" s="410"/>
      <c r="G158" s="292"/>
      <c r="H158" s="292"/>
      <c r="I158" s="419"/>
      <c r="J158" s="419"/>
      <c r="K158" s="419"/>
      <c r="L158" s="419"/>
      <c r="M158" s="419"/>
      <c r="N158" s="419"/>
      <c r="O158" s="419"/>
      <c r="P158" s="419"/>
      <c r="Q158" s="419"/>
      <c r="R158" s="419"/>
      <c r="S158" s="419"/>
      <c r="T158" s="419"/>
      <c r="U158" s="3"/>
      <c r="V158" s="4"/>
      <c r="W158" s="4"/>
      <c r="X158" s="4"/>
      <c r="Y158" s="4"/>
    </row>
    <row r="159" spans="1:25" ht="15.75" customHeight="1">
      <c r="A159" s="135"/>
      <c r="B159" s="292"/>
      <c r="C159" s="407"/>
      <c r="D159" s="292"/>
      <c r="E159" s="292"/>
      <c r="F159" s="410"/>
      <c r="G159" s="292"/>
      <c r="H159" s="292"/>
      <c r="I159" s="419"/>
      <c r="J159" s="419"/>
      <c r="K159" s="419"/>
      <c r="L159" s="419"/>
      <c r="M159" s="419"/>
      <c r="N159" s="419"/>
      <c r="O159" s="419"/>
      <c r="P159" s="419"/>
      <c r="Q159" s="419"/>
      <c r="R159" s="419"/>
      <c r="S159" s="419"/>
      <c r="T159" s="419"/>
      <c r="U159" s="3"/>
      <c r="V159" s="4"/>
      <c r="W159" s="4"/>
      <c r="X159" s="4"/>
      <c r="Y159" s="4"/>
    </row>
    <row r="160" spans="1:25" ht="15.75" customHeight="1">
      <c r="A160" s="135"/>
      <c r="B160" s="292"/>
      <c r="C160" s="407"/>
      <c r="D160" s="292"/>
      <c r="E160" s="292"/>
      <c r="F160" s="410"/>
      <c r="G160" s="292"/>
      <c r="H160" s="292"/>
      <c r="I160" s="419"/>
      <c r="J160" s="419"/>
      <c r="K160" s="419"/>
      <c r="L160" s="419"/>
      <c r="M160" s="419"/>
      <c r="N160" s="419"/>
      <c r="O160" s="419"/>
      <c r="P160" s="419"/>
      <c r="Q160" s="419"/>
      <c r="R160" s="419"/>
      <c r="S160" s="419"/>
      <c r="T160" s="419"/>
      <c r="U160" s="3"/>
      <c r="V160" s="4"/>
      <c r="W160" s="4"/>
      <c r="X160" s="4"/>
      <c r="Y160" s="4"/>
    </row>
    <row r="161" spans="1:25" ht="15.75" customHeight="1">
      <c r="A161" s="135"/>
      <c r="B161" s="292"/>
      <c r="C161" s="407"/>
      <c r="D161" s="292"/>
      <c r="E161" s="292"/>
      <c r="F161" s="410"/>
      <c r="G161" s="292"/>
      <c r="H161" s="292"/>
      <c r="I161" s="419"/>
      <c r="J161" s="419"/>
      <c r="K161" s="419"/>
      <c r="L161" s="419"/>
      <c r="M161" s="419"/>
      <c r="N161" s="419"/>
      <c r="O161" s="419"/>
      <c r="P161" s="419"/>
      <c r="Q161" s="419"/>
      <c r="R161" s="419"/>
      <c r="S161" s="419"/>
      <c r="T161" s="419"/>
      <c r="U161" s="3"/>
      <c r="V161" s="4"/>
      <c r="W161" s="4"/>
      <c r="X161" s="4"/>
      <c r="Y161" s="4"/>
    </row>
    <row r="162" spans="1:25" ht="15.75" customHeight="1">
      <c r="A162" s="135"/>
      <c r="B162" s="292"/>
      <c r="C162" s="407"/>
      <c r="D162" s="292"/>
      <c r="E162" s="292"/>
      <c r="F162" s="410"/>
      <c r="G162" s="292"/>
      <c r="H162" s="292"/>
      <c r="I162" s="419"/>
      <c r="J162" s="419"/>
      <c r="K162" s="419"/>
      <c r="L162" s="419"/>
      <c r="M162" s="419"/>
      <c r="N162" s="419"/>
      <c r="O162" s="419"/>
      <c r="P162" s="419"/>
      <c r="Q162" s="419"/>
      <c r="R162" s="419"/>
      <c r="S162" s="419"/>
      <c r="T162" s="419"/>
      <c r="U162" s="3"/>
      <c r="V162" s="4"/>
      <c r="W162" s="4"/>
      <c r="X162" s="4"/>
      <c r="Y162" s="4"/>
    </row>
    <row r="163" spans="1:25" ht="15.75" customHeight="1">
      <c r="A163" s="135"/>
      <c r="B163" s="292"/>
      <c r="C163" s="407"/>
      <c r="D163" s="292"/>
      <c r="E163" s="292"/>
      <c r="F163" s="410"/>
      <c r="G163" s="292"/>
      <c r="H163" s="292"/>
      <c r="I163" s="419"/>
      <c r="J163" s="419"/>
      <c r="K163" s="419"/>
      <c r="L163" s="419"/>
      <c r="M163" s="419"/>
      <c r="N163" s="419"/>
      <c r="O163" s="419"/>
      <c r="P163" s="419"/>
      <c r="Q163" s="419"/>
      <c r="R163" s="419"/>
      <c r="S163" s="419"/>
      <c r="T163" s="419"/>
      <c r="U163" s="3"/>
      <c r="V163" s="4"/>
      <c r="W163" s="4"/>
      <c r="X163" s="4"/>
      <c r="Y163" s="4"/>
    </row>
    <row r="164" spans="1:25" ht="15.75" customHeight="1">
      <c r="A164" s="135"/>
      <c r="B164" s="292"/>
      <c r="C164" s="407"/>
      <c r="D164" s="292"/>
      <c r="E164" s="292"/>
      <c r="F164" s="410"/>
      <c r="G164" s="292"/>
      <c r="H164" s="292"/>
      <c r="I164" s="419"/>
      <c r="J164" s="419"/>
      <c r="K164" s="419"/>
      <c r="L164" s="419"/>
      <c r="M164" s="419"/>
      <c r="N164" s="419"/>
      <c r="O164" s="419"/>
      <c r="P164" s="419"/>
      <c r="Q164" s="419"/>
      <c r="R164" s="419"/>
      <c r="S164" s="419"/>
      <c r="T164" s="419"/>
      <c r="U164" s="3"/>
      <c r="V164" s="4"/>
      <c r="W164" s="4"/>
      <c r="X164" s="4"/>
      <c r="Y164" s="4"/>
    </row>
    <row r="165" spans="1:25" ht="15.75" customHeight="1">
      <c r="A165" s="135"/>
      <c r="B165" s="292"/>
      <c r="C165" s="407"/>
      <c r="D165" s="292"/>
      <c r="E165" s="292"/>
      <c r="F165" s="410"/>
      <c r="G165" s="292"/>
      <c r="H165" s="292"/>
      <c r="I165" s="419"/>
      <c r="J165" s="419"/>
      <c r="K165" s="419"/>
      <c r="L165" s="419"/>
      <c r="M165" s="419"/>
      <c r="N165" s="419"/>
      <c r="O165" s="419"/>
      <c r="P165" s="419"/>
      <c r="Q165" s="419"/>
      <c r="R165" s="419"/>
      <c r="S165" s="419"/>
      <c r="T165" s="419"/>
      <c r="U165" s="3"/>
      <c r="V165" s="4"/>
      <c r="W165" s="4"/>
      <c r="X165" s="4"/>
      <c r="Y165" s="4"/>
    </row>
    <row r="166" spans="1:25" ht="15.75" customHeight="1">
      <c r="A166" s="135"/>
      <c r="B166" s="292"/>
      <c r="C166" s="407"/>
      <c r="D166" s="292"/>
      <c r="E166" s="292"/>
      <c r="F166" s="410"/>
      <c r="G166" s="292"/>
      <c r="H166" s="292"/>
      <c r="I166" s="419"/>
      <c r="J166" s="419"/>
      <c r="K166" s="419"/>
      <c r="L166" s="419"/>
      <c r="M166" s="419"/>
      <c r="N166" s="419"/>
      <c r="O166" s="419"/>
      <c r="P166" s="419"/>
      <c r="Q166" s="419"/>
      <c r="R166" s="419"/>
      <c r="S166" s="419"/>
      <c r="T166" s="419"/>
      <c r="U166" s="3"/>
      <c r="V166" s="4"/>
      <c r="W166" s="4"/>
      <c r="X166" s="4"/>
      <c r="Y166" s="4"/>
    </row>
    <row r="167" spans="1:25" ht="15.75" customHeight="1">
      <c r="A167" s="135"/>
      <c r="B167" s="292"/>
      <c r="C167" s="407"/>
      <c r="D167" s="292"/>
      <c r="E167" s="292"/>
      <c r="F167" s="410"/>
      <c r="G167" s="292"/>
      <c r="H167" s="292"/>
      <c r="I167" s="419"/>
      <c r="J167" s="419"/>
      <c r="K167" s="419"/>
      <c r="L167" s="419"/>
      <c r="M167" s="419"/>
      <c r="N167" s="419"/>
      <c r="O167" s="419"/>
      <c r="P167" s="419"/>
      <c r="Q167" s="419"/>
      <c r="R167" s="419"/>
      <c r="S167" s="419"/>
      <c r="T167" s="419"/>
      <c r="U167" s="3"/>
      <c r="V167" s="4"/>
      <c r="W167" s="4"/>
      <c r="X167" s="4"/>
      <c r="Y167" s="4"/>
    </row>
    <row r="168" spans="1:25" ht="15.75" customHeight="1">
      <c r="A168" s="135"/>
      <c r="B168" s="292"/>
      <c r="C168" s="407"/>
      <c r="D168" s="292"/>
      <c r="E168" s="292"/>
      <c r="F168" s="410"/>
      <c r="G168" s="292"/>
      <c r="H168" s="292"/>
      <c r="I168" s="419"/>
      <c r="J168" s="419"/>
      <c r="K168" s="419"/>
      <c r="L168" s="419"/>
      <c r="M168" s="419"/>
      <c r="N168" s="419"/>
      <c r="O168" s="419"/>
      <c r="P168" s="419"/>
      <c r="Q168" s="419"/>
      <c r="R168" s="419"/>
      <c r="S168" s="419"/>
      <c r="T168" s="419"/>
      <c r="U168" s="3"/>
      <c r="V168" s="4"/>
      <c r="W168" s="4"/>
      <c r="X168" s="4"/>
      <c r="Y168" s="4"/>
    </row>
    <row r="169" spans="1:25" ht="15.75" customHeight="1">
      <c r="A169" s="135"/>
      <c r="B169" s="292"/>
      <c r="C169" s="407"/>
      <c r="D169" s="292"/>
      <c r="E169" s="292"/>
      <c r="F169" s="410"/>
      <c r="G169" s="292"/>
      <c r="H169" s="292"/>
      <c r="I169" s="419"/>
      <c r="J169" s="419"/>
      <c r="K169" s="419"/>
      <c r="L169" s="419"/>
      <c r="M169" s="419"/>
      <c r="N169" s="419"/>
      <c r="O169" s="419"/>
      <c r="P169" s="419"/>
      <c r="Q169" s="419"/>
      <c r="R169" s="419"/>
      <c r="S169" s="419"/>
      <c r="T169" s="419"/>
      <c r="U169" s="3"/>
      <c r="V169" s="4"/>
      <c r="W169" s="4"/>
      <c r="X169" s="4"/>
      <c r="Y169" s="4"/>
    </row>
    <row r="170" spans="1:25" ht="15.75" customHeight="1">
      <c r="A170" s="135"/>
      <c r="B170" s="292"/>
      <c r="C170" s="407"/>
      <c r="D170" s="292"/>
      <c r="E170" s="292"/>
      <c r="F170" s="410"/>
      <c r="G170" s="292"/>
      <c r="H170" s="292"/>
      <c r="I170" s="419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3"/>
      <c r="V170" s="4"/>
      <c r="W170" s="4"/>
      <c r="X170" s="4"/>
      <c r="Y170" s="4"/>
    </row>
    <row r="171" spans="1:25" ht="15.75" customHeight="1">
      <c r="A171" s="135"/>
      <c r="B171" s="292"/>
      <c r="C171" s="407"/>
      <c r="D171" s="292"/>
      <c r="E171" s="292"/>
      <c r="F171" s="410"/>
      <c r="G171" s="292"/>
      <c r="H171" s="292"/>
      <c r="I171" s="419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3"/>
      <c r="V171" s="4"/>
      <c r="W171" s="4"/>
      <c r="X171" s="4"/>
      <c r="Y171" s="4"/>
    </row>
    <row r="172" spans="1:25" ht="15.75" customHeight="1">
      <c r="A172" s="135"/>
      <c r="B172" s="292"/>
      <c r="C172" s="407"/>
      <c r="D172" s="292"/>
      <c r="E172" s="292"/>
      <c r="F172" s="410"/>
      <c r="G172" s="292"/>
      <c r="H172" s="292"/>
      <c r="I172" s="419"/>
      <c r="J172" s="419"/>
      <c r="K172" s="419"/>
      <c r="L172" s="419"/>
      <c r="M172" s="419"/>
      <c r="N172" s="419"/>
      <c r="O172" s="419"/>
      <c r="P172" s="419"/>
      <c r="Q172" s="419"/>
      <c r="R172" s="419"/>
      <c r="S172" s="419"/>
      <c r="T172" s="419"/>
      <c r="U172" s="3"/>
      <c r="V172" s="4"/>
      <c r="W172" s="4"/>
      <c r="X172" s="4"/>
      <c r="Y172" s="4"/>
    </row>
    <row r="173" spans="1:25" ht="15.75" customHeight="1">
      <c r="A173" s="135"/>
      <c r="B173" s="292"/>
      <c r="C173" s="407"/>
      <c r="D173" s="292"/>
      <c r="E173" s="292"/>
      <c r="F173" s="410"/>
      <c r="G173" s="292"/>
      <c r="H173" s="292"/>
      <c r="I173" s="419"/>
      <c r="J173" s="419"/>
      <c r="K173" s="419"/>
      <c r="L173" s="419"/>
      <c r="M173" s="419"/>
      <c r="N173" s="419"/>
      <c r="O173" s="419"/>
      <c r="P173" s="419"/>
      <c r="Q173" s="419"/>
      <c r="R173" s="419"/>
      <c r="S173" s="419"/>
      <c r="T173" s="419"/>
      <c r="U173" s="3"/>
      <c r="V173" s="4"/>
      <c r="W173" s="4"/>
      <c r="X173" s="4"/>
      <c r="Y173" s="4"/>
    </row>
    <row r="174" spans="1:25" ht="15.75" customHeight="1">
      <c r="A174" s="135"/>
      <c r="B174" s="292"/>
      <c r="C174" s="407"/>
      <c r="D174" s="292"/>
      <c r="E174" s="292"/>
      <c r="F174" s="410"/>
      <c r="G174" s="292"/>
      <c r="H174" s="292"/>
      <c r="I174" s="419"/>
      <c r="J174" s="419"/>
      <c r="K174" s="419"/>
      <c r="L174" s="419"/>
      <c r="M174" s="419"/>
      <c r="N174" s="419"/>
      <c r="O174" s="419"/>
      <c r="P174" s="419"/>
      <c r="Q174" s="419"/>
      <c r="R174" s="419"/>
      <c r="S174" s="419"/>
      <c r="T174" s="419"/>
      <c r="U174" s="3"/>
      <c r="V174" s="4"/>
      <c r="W174" s="4"/>
      <c r="X174" s="4"/>
      <c r="Y174" s="4"/>
    </row>
    <row r="175" spans="1:25" ht="15.75" customHeight="1">
      <c r="A175" s="135"/>
      <c r="B175" s="292"/>
      <c r="C175" s="407"/>
      <c r="D175" s="292"/>
      <c r="E175" s="292"/>
      <c r="F175" s="410"/>
      <c r="G175" s="292"/>
      <c r="H175" s="292"/>
      <c r="I175" s="419"/>
      <c r="J175" s="419"/>
      <c r="K175" s="419"/>
      <c r="L175" s="419"/>
      <c r="M175" s="419"/>
      <c r="N175" s="419"/>
      <c r="O175" s="419"/>
      <c r="P175" s="419"/>
      <c r="Q175" s="419"/>
      <c r="R175" s="419"/>
      <c r="S175" s="419"/>
      <c r="T175" s="419"/>
      <c r="U175" s="3"/>
      <c r="V175" s="4"/>
      <c r="W175" s="4"/>
      <c r="X175" s="4"/>
      <c r="Y175" s="4"/>
    </row>
    <row r="176" spans="1:25" ht="15.75" customHeight="1">
      <c r="A176" s="135"/>
      <c r="B176" s="292"/>
      <c r="C176" s="407"/>
      <c r="D176" s="292"/>
      <c r="E176" s="292"/>
      <c r="F176" s="410"/>
      <c r="G176" s="292"/>
      <c r="H176" s="292"/>
      <c r="I176" s="419"/>
      <c r="J176" s="419"/>
      <c r="K176" s="419"/>
      <c r="L176" s="419"/>
      <c r="M176" s="419"/>
      <c r="N176" s="419"/>
      <c r="O176" s="419"/>
      <c r="P176" s="419"/>
      <c r="Q176" s="419"/>
      <c r="R176" s="419"/>
      <c r="S176" s="419"/>
      <c r="T176" s="419"/>
      <c r="U176" s="3"/>
      <c r="V176" s="4"/>
      <c r="W176" s="4"/>
      <c r="X176" s="4"/>
      <c r="Y176" s="4"/>
    </row>
    <row r="177" spans="1:25" ht="15.75" customHeight="1">
      <c r="A177" s="135"/>
      <c r="B177" s="292"/>
      <c r="C177" s="407"/>
      <c r="D177" s="292"/>
      <c r="E177" s="292"/>
      <c r="F177" s="410"/>
      <c r="G177" s="292"/>
      <c r="H177" s="292"/>
      <c r="I177" s="419"/>
      <c r="J177" s="419"/>
      <c r="K177" s="419"/>
      <c r="L177" s="419"/>
      <c r="M177" s="419"/>
      <c r="N177" s="419"/>
      <c r="O177" s="419"/>
      <c r="P177" s="419"/>
      <c r="Q177" s="419"/>
      <c r="R177" s="419"/>
      <c r="S177" s="419"/>
      <c r="T177" s="419"/>
      <c r="U177" s="3"/>
      <c r="V177" s="4"/>
      <c r="W177" s="4"/>
      <c r="X177" s="4"/>
      <c r="Y177" s="4"/>
    </row>
    <row r="178" spans="1:25" ht="15.75" customHeight="1">
      <c r="A178" s="135"/>
      <c r="B178" s="292"/>
      <c r="C178" s="407"/>
      <c r="D178" s="292"/>
      <c r="E178" s="292"/>
      <c r="F178" s="410"/>
      <c r="G178" s="292"/>
      <c r="H178" s="292"/>
      <c r="I178" s="419"/>
      <c r="J178" s="419"/>
      <c r="K178" s="419"/>
      <c r="L178" s="419"/>
      <c r="M178" s="419"/>
      <c r="N178" s="419"/>
      <c r="O178" s="419"/>
      <c r="P178" s="419"/>
      <c r="Q178" s="419"/>
      <c r="R178" s="419"/>
      <c r="S178" s="419"/>
      <c r="T178" s="419"/>
      <c r="U178" s="3"/>
      <c r="V178" s="4"/>
      <c r="W178" s="4"/>
      <c r="X178" s="4"/>
      <c r="Y178" s="4"/>
    </row>
    <row r="179" spans="1:25" ht="15.75" customHeight="1">
      <c r="A179" s="135"/>
      <c r="B179" s="292"/>
      <c r="C179" s="407"/>
      <c r="D179" s="292"/>
      <c r="E179" s="292"/>
      <c r="F179" s="410"/>
      <c r="G179" s="292"/>
      <c r="H179" s="292"/>
      <c r="I179" s="419"/>
      <c r="J179" s="419"/>
      <c r="K179" s="419"/>
      <c r="L179" s="419"/>
      <c r="M179" s="419"/>
      <c r="N179" s="419"/>
      <c r="O179" s="419"/>
      <c r="P179" s="419"/>
      <c r="Q179" s="419"/>
      <c r="R179" s="419"/>
      <c r="S179" s="419"/>
      <c r="T179" s="419"/>
      <c r="U179" s="3"/>
      <c r="V179" s="4"/>
      <c r="W179" s="4"/>
      <c r="X179" s="4"/>
      <c r="Y179" s="4"/>
    </row>
    <row r="180" spans="1:25" ht="15.75" customHeight="1">
      <c r="A180" s="135"/>
      <c r="B180" s="292"/>
      <c r="C180" s="407"/>
      <c r="D180" s="292"/>
      <c r="E180" s="292"/>
      <c r="F180" s="410"/>
      <c r="G180" s="292"/>
      <c r="H180" s="292"/>
      <c r="I180" s="419"/>
      <c r="J180" s="419"/>
      <c r="K180" s="419"/>
      <c r="L180" s="419"/>
      <c r="M180" s="419"/>
      <c r="N180" s="419"/>
      <c r="O180" s="419"/>
      <c r="P180" s="419"/>
      <c r="Q180" s="419"/>
      <c r="R180" s="419"/>
      <c r="S180" s="419"/>
      <c r="T180" s="419"/>
      <c r="U180" s="3"/>
      <c r="V180" s="4"/>
      <c r="W180" s="4"/>
      <c r="X180" s="4"/>
      <c r="Y180" s="4"/>
    </row>
    <row r="181" spans="1:25" ht="15.75" customHeight="1">
      <c r="A181" s="135"/>
      <c r="B181" s="292"/>
      <c r="C181" s="407"/>
      <c r="D181" s="292"/>
      <c r="E181" s="292"/>
      <c r="F181" s="410"/>
      <c r="G181" s="292"/>
      <c r="H181" s="292"/>
      <c r="I181" s="419"/>
      <c r="J181" s="419"/>
      <c r="K181" s="419"/>
      <c r="L181" s="419"/>
      <c r="M181" s="419"/>
      <c r="N181" s="419"/>
      <c r="O181" s="419"/>
      <c r="P181" s="419"/>
      <c r="Q181" s="419"/>
      <c r="R181" s="419"/>
      <c r="S181" s="419"/>
      <c r="T181" s="419"/>
      <c r="U181" s="3"/>
      <c r="V181" s="4"/>
      <c r="W181" s="4"/>
      <c r="X181" s="4"/>
      <c r="Y181" s="4"/>
    </row>
    <row r="182" spans="1:25" ht="15.75" customHeight="1">
      <c r="A182" s="135"/>
      <c r="B182" s="292"/>
      <c r="C182" s="407"/>
      <c r="D182" s="292"/>
      <c r="E182" s="292"/>
      <c r="F182" s="410"/>
      <c r="G182" s="292"/>
      <c r="H182" s="292"/>
      <c r="I182" s="419"/>
      <c r="J182" s="419"/>
      <c r="K182" s="419"/>
      <c r="L182" s="419"/>
      <c r="M182" s="419"/>
      <c r="N182" s="419"/>
      <c r="O182" s="419"/>
      <c r="P182" s="419"/>
      <c r="Q182" s="419"/>
      <c r="R182" s="419"/>
      <c r="S182" s="419"/>
      <c r="T182" s="419"/>
      <c r="U182" s="3"/>
      <c r="V182" s="4"/>
      <c r="W182" s="4"/>
      <c r="X182" s="4"/>
      <c r="Y182" s="4"/>
    </row>
    <row r="183" spans="1:25" ht="15.75" customHeight="1">
      <c r="A183" s="135"/>
      <c r="B183" s="292"/>
      <c r="C183" s="407"/>
      <c r="D183" s="292"/>
      <c r="E183" s="292"/>
      <c r="F183" s="410"/>
      <c r="G183" s="292"/>
      <c r="H183" s="292"/>
      <c r="I183" s="419"/>
      <c r="J183" s="419"/>
      <c r="K183" s="419"/>
      <c r="L183" s="419"/>
      <c r="M183" s="419"/>
      <c r="N183" s="419"/>
      <c r="O183" s="419"/>
      <c r="P183" s="419"/>
      <c r="Q183" s="419"/>
      <c r="R183" s="419"/>
      <c r="S183" s="419"/>
      <c r="T183" s="419"/>
      <c r="U183" s="3"/>
      <c r="V183" s="4"/>
      <c r="W183" s="4"/>
      <c r="X183" s="4"/>
      <c r="Y183" s="4"/>
    </row>
    <row r="184" spans="1:25" ht="15.75" customHeight="1">
      <c r="A184" s="135"/>
      <c r="B184" s="292"/>
      <c r="C184" s="407"/>
      <c r="D184" s="292"/>
      <c r="E184" s="292"/>
      <c r="F184" s="410"/>
      <c r="G184" s="292"/>
      <c r="H184" s="292"/>
      <c r="I184" s="419"/>
      <c r="J184" s="419"/>
      <c r="K184" s="419"/>
      <c r="L184" s="419"/>
      <c r="M184" s="419"/>
      <c r="N184" s="419"/>
      <c r="O184" s="419"/>
      <c r="P184" s="419"/>
      <c r="Q184" s="419"/>
      <c r="R184" s="419"/>
      <c r="S184" s="419"/>
      <c r="T184" s="419"/>
      <c r="U184" s="3"/>
      <c r="V184" s="4"/>
      <c r="W184" s="4"/>
      <c r="X184" s="4"/>
      <c r="Y184" s="4"/>
    </row>
    <row r="185" spans="1:25" ht="15.75" customHeight="1">
      <c r="A185" s="135"/>
      <c r="B185" s="292"/>
      <c r="C185" s="407"/>
      <c r="D185" s="292"/>
      <c r="E185" s="292"/>
      <c r="F185" s="410"/>
      <c r="G185" s="292"/>
      <c r="H185" s="292"/>
      <c r="I185" s="419"/>
      <c r="J185" s="419"/>
      <c r="K185" s="419"/>
      <c r="L185" s="419"/>
      <c r="M185" s="419"/>
      <c r="N185" s="419"/>
      <c r="O185" s="419"/>
      <c r="P185" s="419"/>
      <c r="Q185" s="419"/>
      <c r="R185" s="419"/>
      <c r="S185" s="419"/>
      <c r="T185" s="419"/>
      <c r="U185" s="3"/>
      <c r="V185" s="4"/>
      <c r="W185" s="4"/>
      <c r="X185" s="4"/>
      <c r="Y185" s="4"/>
    </row>
    <row r="186" spans="1:25" ht="15.75" customHeight="1">
      <c r="A186" s="135"/>
      <c r="B186" s="292"/>
      <c r="C186" s="407"/>
      <c r="D186" s="292"/>
      <c r="E186" s="292"/>
      <c r="F186" s="410"/>
      <c r="G186" s="292"/>
      <c r="H186" s="292"/>
      <c r="I186" s="419"/>
      <c r="J186" s="419"/>
      <c r="K186" s="419"/>
      <c r="L186" s="419"/>
      <c r="M186" s="419"/>
      <c r="N186" s="419"/>
      <c r="O186" s="419"/>
      <c r="P186" s="419"/>
      <c r="Q186" s="419"/>
      <c r="R186" s="419"/>
      <c r="S186" s="419"/>
      <c r="T186" s="419"/>
      <c r="U186" s="3"/>
      <c r="V186" s="4"/>
      <c r="W186" s="4"/>
      <c r="X186" s="4"/>
      <c r="Y186" s="4"/>
    </row>
    <row r="187" spans="1:25" ht="15.75" customHeight="1">
      <c r="A187" s="135"/>
      <c r="B187" s="292"/>
      <c r="C187" s="407"/>
      <c r="D187" s="292"/>
      <c r="E187" s="292"/>
      <c r="F187" s="410"/>
      <c r="G187" s="292"/>
      <c r="H187" s="292"/>
      <c r="I187" s="419"/>
      <c r="J187" s="419"/>
      <c r="K187" s="419"/>
      <c r="L187" s="419"/>
      <c r="M187" s="419"/>
      <c r="N187" s="419"/>
      <c r="O187" s="419"/>
      <c r="P187" s="419"/>
      <c r="Q187" s="419"/>
      <c r="R187" s="419"/>
      <c r="S187" s="419"/>
      <c r="T187" s="419"/>
      <c r="U187" s="3"/>
      <c r="V187" s="4"/>
      <c r="W187" s="4"/>
      <c r="X187" s="4"/>
      <c r="Y187" s="4"/>
    </row>
    <row r="188" spans="1:25" ht="15.75" customHeight="1">
      <c r="A188" s="135"/>
      <c r="B188" s="292"/>
      <c r="C188" s="407"/>
      <c r="D188" s="292"/>
      <c r="E188" s="292"/>
      <c r="F188" s="410"/>
      <c r="G188" s="292"/>
      <c r="H188" s="292"/>
      <c r="I188" s="419"/>
      <c r="J188" s="419"/>
      <c r="K188" s="419"/>
      <c r="L188" s="419"/>
      <c r="M188" s="419"/>
      <c r="N188" s="419"/>
      <c r="O188" s="419"/>
      <c r="P188" s="419"/>
      <c r="Q188" s="419"/>
      <c r="R188" s="419"/>
      <c r="S188" s="419"/>
      <c r="T188" s="419"/>
      <c r="U188" s="3"/>
      <c r="V188" s="4"/>
      <c r="W188" s="4"/>
      <c r="X188" s="4"/>
      <c r="Y188" s="4"/>
    </row>
    <row r="189" spans="1:25" ht="15.75" customHeight="1">
      <c r="A189" s="135"/>
      <c r="B189" s="292"/>
      <c r="C189" s="407"/>
      <c r="D189" s="292"/>
      <c r="E189" s="292"/>
      <c r="F189" s="410"/>
      <c r="G189" s="292"/>
      <c r="H189" s="292"/>
      <c r="I189" s="419"/>
      <c r="J189" s="419"/>
      <c r="K189" s="419"/>
      <c r="L189" s="419"/>
      <c r="M189" s="419"/>
      <c r="N189" s="419"/>
      <c r="O189" s="419"/>
      <c r="P189" s="419"/>
      <c r="Q189" s="419"/>
      <c r="R189" s="419"/>
      <c r="S189" s="419"/>
      <c r="T189" s="419"/>
      <c r="U189" s="3"/>
      <c r="V189" s="4"/>
      <c r="W189" s="4"/>
      <c r="X189" s="4"/>
      <c r="Y189" s="4"/>
    </row>
    <row r="190" spans="1:25" ht="15.75" customHeight="1">
      <c r="A190" s="135"/>
      <c r="B190" s="292"/>
      <c r="C190" s="407"/>
      <c r="D190" s="292"/>
      <c r="E190" s="292"/>
      <c r="F190" s="410"/>
      <c r="G190" s="292"/>
      <c r="H190" s="292"/>
      <c r="I190" s="419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3"/>
      <c r="V190" s="4"/>
      <c r="W190" s="4"/>
      <c r="X190" s="4"/>
      <c r="Y190" s="4"/>
    </row>
    <row r="191" spans="1:25" ht="15.75" customHeight="1">
      <c r="A191" s="135"/>
      <c r="B191" s="292"/>
      <c r="C191" s="407"/>
      <c r="D191" s="292"/>
      <c r="E191" s="292"/>
      <c r="F191" s="410"/>
      <c r="G191" s="292"/>
      <c r="H191" s="292"/>
      <c r="I191" s="419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3"/>
      <c r="V191" s="4"/>
      <c r="W191" s="4"/>
      <c r="X191" s="4"/>
      <c r="Y191" s="4"/>
    </row>
    <row r="192" spans="1:25" ht="15.75" customHeight="1">
      <c r="A192" s="135"/>
      <c r="B192" s="292"/>
      <c r="C192" s="407"/>
      <c r="D192" s="292"/>
      <c r="E192" s="292"/>
      <c r="F192" s="410"/>
      <c r="G192" s="292"/>
      <c r="H192" s="292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3"/>
      <c r="V192" s="4"/>
      <c r="W192" s="4"/>
      <c r="X192" s="4"/>
      <c r="Y192" s="4"/>
    </row>
    <row r="193" spans="1:25" ht="15.75" customHeight="1">
      <c r="A193" s="135"/>
      <c r="B193" s="292"/>
      <c r="C193" s="407"/>
      <c r="D193" s="292"/>
      <c r="E193" s="292"/>
      <c r="F193" s="410"/>
      <c r="G193" s="292"/>
      <c r="H193" s="292"/>
      <c r="I193" s="419"/>
      <c r="J193" s="419"/>
      <c r="K193" s="419"/>
      <c r="L193" s="419"/>
      <c r="M193" s="419"/>
      <c r="N193" s="419"/>
      <c r="O193" s="419"/>
      <c r="P193" s="419"/>
      <c r="Q193" s="419"/>
      <c r="R193" s="419"/>
      <c r="S193" s="419"/>
      <c r="T193" s="419"/>
      <c r="U193" s="3"/>
      <c r="V193" s="4"/>
      <c r="W193" s="4"/>
      <c r="X193" s="4"/>
      <c r="Y193" s="4"/>
    </row>
    <row r="194" spans="1:25" ht="15.75" customHeight="1">
      <c r="A194" s="135"/>
      <c r="B194" s="292"/>
      <c r="C194" s="407"/>
      <c r="D194" s="292"/>
      <c r="E194" s="292"/>
      <c r="F194" s="410"/>
      <c r="G194" s="292"/>
      <c r="H194" s="292"/>
      <c r="I194" s="419"/>
      <c r="J194" s="419"/>
      <c r="K194" s="419"/>
      <c r="L194" s="419"/>
      <c r="M194" s="419"/>
      <c r="N194" s="419"/>
      <c r="O194" s="419"/>
      <c r="P194" s="419"/>
      <c r="Q194" s="419"/>
      <c r="R194" s="419"/>
      <c r="S194" s="419"/>
      <c r="T194" s="419"/>
      <c r="U194" s="3"/>
      <c r="V194" s="4"/>
      <c r="W194" s="4"/>
      <c r="X194" s="4"/>
      <c r="Y194" s="4"/>
    </row>
    <row r="195" spans="1:25" ht="15.75" customHeight="1">
      <c r="A195" s="135"/>
      <c r="B195" s="292"/>
      <c r="C195" s="407"/>
      <c r="D195" s="292"/>
      <c r="E195" s="292"/>
      <c r="F195" s="410"/>
      <c r="G195" s="292"/>
      <c r="H195" s="292"/>
      <c r="I195" s="419"/>
      <c r="J195" s="419"/>
      <c r="K195" s="419"/>
      <c r="L195" s="419"/>
      <c r="M195" s="419"/>
      <c r="N195" s="419"/>
      <c r="O195" s="419"/>
      <c r="P195" s="419"/>
      <c r="Q195" s="419"/>
      <c r="R195" s="419"/>
      <c r="S195" s="419"/>
      <c r="T195" s="419"/>
      <c r="U195" s="3"/>
      <c r="V195" s="4"/>
      <c r="W195" s="4"/>
      <c r="X195" s="4"/>
      <c r="Y195" s="4"/>
    </row>
    <row r="196" spans="1:25" ht="15.75" customHeight="1">
      <c r="A196" s="135"/>
      <c r="B196" s="292"/>
      <c r="C196" s="407"/>
      <c r="D196" s="292"/>
      <c r="E196" s="292"/>
      <c r="F196" s="410"/>
      <c r="G196" s="292"/>
      <c r="H196" s="292"/>
      <c r="I196" s="419"/>
      <c r="J196" s="419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3"/>
      <c r="V196" s="4"/>
      <c r="W196" s="4"/>
      <c r="X196" s="4"/>
      <c r="Y196" s="4"/>
    </row>
    <row r="197" spans="1:25" ht="15.75" customHeight="1">
      <c r="A197" s="135"/>
      <c r="B197" s="292"/>
      <c r="C197" s="407"/>
      <c r="D197" s="292"/>
      <c r="E197" s="292"/>
      <c r="F197" s="410"/>
      <c r="G197" s="292"/>
      <c r="H197" s="292"/>
      <c r="I197" s="419"/>
      <c r="J197" s="419"/>
      <c r="K197" s="419"/>
      <c r="L197" s="419"/>
      <c r="M197" s="419"/>
      <c r="N197" s="419"/>
      <c r="O197" s="419"/>
      <c r="P197" s="419"/>
      <c r="Q197" s="419"/>
      <c r="R197" s="419"/>
      <c r="S197" s="419"/>
      <c r="T197" s="419"/>
      <c r="U197" s="3"/>
      <c r="V197" s="4"/>
      <c r="W197" s="4"/>
      <c r="X197" s="4"/>
      <c r="Y197" s="4"/>
    </row>
    <row r="198" spans="1:25" ht="15.75" customHeight="1">
      <c r="A198" s="135"/>
      <c r="B198" s="292"/>
      <c r="C198" s="407"/>
      <c r="D198" s="292"/>
      <c r="E198" s="292"/>
      <c r="F198" s="410"/>
      <c r="G198" s="292"/>
      <c r="H198" s="292"/>
      <c r="I198" s="419"/>
      <c r="J198" s="419"/>
      <c r="K198" s="419"/>
      <c r="L198" s="419"/>
      <c r="M198" s="419"/>
      <c r="N198" s="419"/>
      <c r="O198" s="419"/>
      <c r="P198" s="419"/>
      <c r="Q198" s="419"/>
      <c r="R198" s="419"/>
      <c r="S198" s="419"/>
      <c r="T198" s="419"/>
      <c r="U198" s="3"/>
      <c r="V198" s="4"/>
      <c r="W198" s="4"/>
      <c r="X198" s="4"/>
      <c r="Y198" s="4"/>
    </row>
    <row r="199" spans="1:25" ht="15.75" customHeight="1">
      <c r="A199" s="135"/>
      <c r="B199" s="292"/>
      <c r="C199" s="407"/>
      <c r="D199" s="292"/>
      <c r="E199" s="292"/>
      <c r="F199" s="410"/>
      <c r="G199" s="292"/>
      <c r="H199" s="292"/>
      <c r="I199" s="419"/>
      <c r="J199" s="419"/>
      <c r="K199" s="419"/>
      <c r="L199" s="419"/>
      <c r="M199" s="419"/>
      <c r="N199" s="419"/>
      <c r="O199" s="419"/>
      <c r="P199" s="419"/>
      <c r="Q199" s="419"/>
      <c r="R199" s="419"/>
      <c r="S199" s="419"/>
      <c r="T199" s="419"/>
      <c r="U199" s="3"/>
      <c r="V199" s="4"/>
      <c r="W199" s="4"/>
      <c r="X199" s="4"/>
      <c r="Y199" s="4"/>
    </row>
    <row r="200" spans="1:25" ht="15.75" customHeight="1">
      <c r="A200" s="135"/>
      <c r="B200" s="292"/>
      <c r="C200" s="407"/>
      <c r="D200" s="292"/>
      <c r="E200" s="292"/>
      <c r="F200" s="410"/>
      <c r="G200" s="292"/>
      <c r="H200" s="292"/>
      <c r="I200" s="419"/>
      <c r="J200" s="419"/>
      <c r="K200" s="419"/>
      <c r="L200" s="419"/>
      <c r="M200" s="419"/>
      <c r="N200" s="419"/>
      <c r="O200" s="419"/>
      <c r="P200" s="419"/>
      <c r="Q200" s="419"/>
      <c r="R200" s="419"/>
      <c r="S200" s="419"/>
      <c r="T200" s="419"/>
      <c r="U200" s="3"/>
      <c r="V200" s="4"/>
      <c r="W200" s="4"/>
      <c r="X200" s="4"/>
      <c r="Y200" s="4"/>
    </row>
    <row r="201" spans="1:25" ht="15.75" customHeight="1">
      <c r="A201" s="135"/>
      <c r="B201" s="292"/>
      <c r="C201" s="407"/>
      <c r="D201" s="292"/>
      <c r="E201" s="292"/>
      <c r="F201" s="410"/>
      <c r="G201" s="292"/>
      <c r="H201" s="292"/>
      <c r="I201" s="419"/>
      <c r="J201" s="419"/>
      <c r="K201" s="419"/>
      <c r="L201" s="419"/>
      <c r="M201" s="419"/>
      <c r="N201" s="419"/>
      <c r="O201" s="419"/>
      <c r="P201" s="419"/>
      <c r="Q201" s="419"/>
      <c r="R201" s="419"/>
      <c r="S201" s="419"/>
      <c r="T201" s="419"/>
      <c r="U201" s="3"/>
      <c r="V201" s="4"/>
      <c r="W201" s="4"/>
      <c r="X201" s="4"/>
      <c r="Y201" s="4"/>
    </row>
    <row r="202" spans="1:25" ht="15.75" customHeight="1">
      <c r="A202" s="135"/>
      <c r="B202" s="292"/>
      <c r="C202" s="407"/>
      <c r="D202" s="292"/>
      <c r="E202" s="292"/>
      <c r="F202" s="410"/>
      <c r="G202" s="292"/>
      <c r="H202" s="292"/>
      <c r="I202" s="419"/>
      <c r="J202" s="419"/>
      <c r="K202" s="419"/>
      <c r="L202" s="419"/>
      <c r="M202" s="419"/>
      <c r="N202" s="419"/>
      <c r="O202" s="419"/>
      <c r="P202" s="419"/>
      <c r="Q202" s="419"/>
      <c r="R202" s="419"/>
      <c r="S202" s="419"/>
      <c r="T202" s="419"/>
      <c r="U202" s="3"/>
      <c r="V202" s="4"/>
      <c r="W202" s="4"/>
      <c r="X202" s="4"/>
      <c r="Y202" s="4"/>
    </row>
    <row r="203" spans="1:25" ht="15.75" customHeight="1">
      <c r="A203" s="135"/>
      <c r="B203" s="292"/>
      <c r="C203" s="407"/>
      <c r="D203" s="292"/>
      <c r="E203" s="292"/>
      <c r="F203" s="410"/>
      <c r="G203" s="292"/>
      <c r="H203" s="292"/>
      <c r="I203" s="419"/>
      <c r="J203" s="419"/>
      <c r="K203" s="419"/>
      <c r="L203" s="419"/>
      <c r="M203" s="419"/>
      <c r="N203" s="419"/>
      <c r="O203" s="419"/>
      <c r="P203" s="419"/>
      <c r="Q203" s="419"/>
      <c r="R203" s="419"/>
      <c r="S203" s="419"/>
      <c r="T203" s="419"/>
      <c r="U203" s="3"/>
      <c r="V203" s="4"/>
      <c r="W203" s="4"/>
      <c r="X203" s="4"/>
      <c r="Y203" s="4"/>
    </row>
    <row r="204" spans="1:25" ht="15.75" customHeight="1">
      <c r="A204" s="135"/>
      <c r="B204" s="292"/>
      <c r="C204" s="407"/>
      <c r="D204" s="292"/>
      <c r="E204" s="292"/>
      <c r="F204" s="410"/>
      <c r="G204" s="292"/>
      <c r="H204" s="292"/>
      <c r="I204" s="419"/>
      <c r="J204" s="419"/>
      <c r="K204" s="419"/>
      <c r="L204" s="419"/>
      <c r="M204" s="419"/>
      <c r="N204" s="419"/>
      <c r="O204" s="419"/>
      <c r="P204" s="419"/>
      <c r="Q204" s="419"/>
      <c r="R204" s="419"/>
      <c r="S204" s="419"/>
      <c r="T204" s="419"/>
      <c r="U204" s="3"/>
      <c r="V204" s="4"/>
      <c r="W204" s="4"/>
      <c r="X204" s="4"/>
      <c r="Y204" s="4"/>
    </row>
    <row r="205" spans="1:25" ht="15.75" customHeight="1">
      <c r="A205" s="135"/>
      <c r="B205" s="292"/>
      <c r="C205" s="407"/>
      <c r="D205" s="292"/>
      <c r="E205" s="292"/>
      <c r="F205" s="410"/>
      <c r="G205" s="292"/>
      <c r="H205" s="292"/>
      <c r="I205" s="419"/>
      <c r="J205" s="419"/>
      <c r="K205" s="419"/>
      <c r="L205" s="419"/>
      <c r="M205" s="419"/>
      <c r="N205" s="419"/>
      <c r="O205" s="419"/>
      <c r="P205" s="419"/>
      <c r="Q205" s="419"/>
      <c r="R205" s="419"/>
      <c r="S205" s="419"/>
      <c r="T205" s="419"/>
      <c r="U205" s="3"/>
      <c r="V205" s="4"/>
      <c r="W205" s="4"/>
      <c r="X205" s="4"/>
      <c r="Y205" s="4"/>
    </row>
    <row r="206" spans="1:25" ht="15.75" customHeight="1">
      <c r="A206" s="135"/>
      <c r="B206" s="292"/>
      <c r="C206" s="407"/>
      <c r="D206" s="292"/>
      <c r="E206" s="292"/>
      <c r="F206" s="410"/>
      <c r="G206" s="292"/>
      <c r="H206" s="292"/>
      <c r="I206" s="419"/>
      <c r="J206" s="419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3"/>
      <c r="V206" s="4"/>
      <c r="W206" s="4"/>
      <c r="X206" s="4"/>
      <c r="Y206" s="4"/>
    </row>
    <row r="207" spans="1:25" ht="15.75" customHeight="1">
      <c r="A207" s="135"/>
      <c r="B207" s="292"/>
      <c r="C207" s="407"/>
      <c r="D207" s="292"/>
      <c r="E207" s="292"/>
      <c r="F207" s="410"/>
      <c r="G207" s="292"/>
      <c r="H207" s="292"/>
      <c r="I207" s="419"/>
      <c r="J207" s="419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3"/>
      <c r="V207" s="4"/>
      <c r="W207" s="4"/>
      <c r="X207" s="4"/>
      <c r="Y207" s="4"/>
    </row>
    <row r="208" spans="1:25" ht="15.75" customHeight="1">
      <c r="A208" s="135"/>
      <c r="B208" s="292"/>
      <c r="C208" s="407"/>
      <c r="D208" s="292"/>
      <c r="E208" s="292"/>
      <c r="F208" s="410"/>
      <c r="G208" s="292"/>
      <c r="H208" s="292"/>
      <c r="I208" s="419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3"/>
      <c r="V208" s="4"/>
      <c r="W208" s="4"/>
      <c r="X208" s="4"/>
      <c r="Y208" s="4"/>
    </row>
    <row r="209" spans="1:25" ht="15.75" customHeight="1">
      <c r="A209" s="135"/>
      <c r="B209" s="292"/>
      <c r="C209" s="407"/>
      <c r="D209" s="292"/>
      <c r="E209" s="292"/>
      <c r="F209" s="410"/>
      <c r="G209" s="292"/>
      <c r="H209" s="292"/>
      <c r="I209" s="419"/>
      <c r="J209" s="419"/>
      <c r="K209" s="419"/>
      <c r="L209" s="419"/>
      <c r="M209" s="419"/>
      <c r="N209" s="419"/>
      <c r="O209" s="419"/>
      <c r="P209" s="419"/>
      <c r="Q209" s="419"/>
      <c r="R209" s="419"/>
      <c r="S209" s="419"/>
      <c r="T209" s="419"/>
      <c r="U209" s="3"/>
      <c r="V209" s="4"/>
      <c r="W209" s="4"/>
      <c r="X209" s="4"/>
      <c r="Y209" s="4"/>
    </row>
    <row r="210" spans="1:25" ht="15.75" customHeight="1">
      <c r="A210" s="135"/>
      <c r="B210" s="292"/>
      <c r="C210" s="407"/>
      <c r="D210" s="292"/>
      <c r="E210" s="292"/>
      <c r="F210" s="410"/>
      <c r="G210" s="292"/>
      <c r="H210" s="292"/>
      <c r="I210" s="419"/>
      <c r="J210" s="419"/>
      <c r="K210" s="419"/>
      <c r="L210" s="419"/>
      <c r="M210" s="419"/>
      <c r="N210" s="419"/>
      <c r="O210" s="419"/>
      <c r="P210" s="419"/>
      <c r="Q210" s="419"/>
      <c r="R210" s="419"/>
      <c r="S210" s="419"/>
      <c r="T210" s="419"/>
      <c r="U210" s="3"/>
      <c r="V210" s="4"/>
      <c r="W210" s="4"/>
      <c r="X210" s="4"/>
      <c r="Y210" s="4"/>
    </row>
    <row r="211" spans="1:25" ht="15.75" customHeight="1">
      <c r="A211" s="135"/>
      <c r="B211" s="292"/>
      <c r="C211" s="407"/>
      <c r="D211" s="292"/>
      <c r="E211" s="292"/>
      <c r="F211" s="410"/>
      <c r="G211" s="292"/>
      <c r="H211" s="292"/>
      <c r="I211" s="419"/>
      <c r="J211" s="419"/>
      <c r="K211" s="419"/>
      <c r="L211" s="419"/>
      <c r="M211" s="419"/>
      <c r="N211" s="419"/>
      <c r="O211" s="419"/>
      <c r="P211" s="419"/>
      <c r="Q211" s="419"/>
      <c r="R211" s="419"/>
      <c r="S211" s="419"/>
      <c r="T211" s="419"/>
      <c r="U211" s="3"/>
      <c r="V211" s="4"/>
      <c r="W211" s="4"/>
      <c r="X211" s="4"/>
      <c r="Y211" s="4"/>
    </row>
    <row r="212" spans="1:25" ht="15.75" customHeight="1">
      <c r="A212" s="135"/>
      <c r="B212" s="292"/>
      <c r="C212" s="407"/>
      <c r="D212" s="292"/>
      <c r="E212" s="292"/>
      <c r="F212" s="410"/>
      <c r="G212" s="292"/>
      <c r="H212" s="292"/>
      <c r="I212" s="419"/>
      <c r="J212" s="419"/>
      <c r="K212" s="419"/>
      <c r="L212" s="419"/>
      <c r="M212" s="419"/>
      <c r="N212" s="419"/>
      <c r="O212" s="419"/>
      <c r="P212" s="419"/>
      <c r="Q212" s="419"/>
      <c r="R212" s="419"/>
      <c r="S212" s="419"/>
      <c r="T212" s="419"/>
      <c r="U212" s="3"/>
      <c r="V212" s="4"/>
      <c r="W212" s="4"/>
      <c r="X212" s="4"/>
      <c r="Y212" s="4"/>
    </row>
    <row r="213" spans="1:25" ht="15.75" customHeight="1">
      <c r="A213" s="135"/>
      <c r="B213" s="292"/>
      <c r="C213" s="407"/>
      <c r="D213" s="292"/>
      <c r="E213" s="292"/>
      <c r="F213" s="410"/>
      <c r="G213" s="292"/>
      <c r="H213" s="292"/>
      <c r="I213" s="419"/>
      <c r="J213" s="419"/>
      <c r="K213" s="419"/>
      <c r="L213" s="419"/>
      <c r="M213" s="419"/>
      <c r="N213" s="419"/>
      <c r="O213" s="419"/>
      <c r="P213" s="419"/>
      <c r="Q213" s="419"/>
      <c r="R213" s="419"/>
      <c r="S213" s="419"/>
      <c r="T213" s="419"/>
      <c r="U213" s="3"/>
      <c r="V213" s="4"/>
      <c r="W213" s="4"/>
      <c r="X213" s="4"/>
      <c r="Y213" s="4"/>
    </row>
    <row r="214" spans="1:25" ht="15.75" customHeight="1">
      <c r="A214" s="135"/>
      <c r="B214" s="292"/>
      <c r="C214" s="407"/>
      <c r="D214" s="292"/>
      <c r="E214" s="292"/>
      <c r="F214" s="410"/>
      <c r="G214" s="292"/>
      <c r="H214" s="292"/>
      <c r="I214" s="419"/>
      <c r="J214" s="419"/>
      <c r="K214" s="419"/>
      <c r="L214" s="419"/>
      <c r="M214" s="419"/>
      <c r="N214" s="419"/>
      <c r="O214" s="419"/>
      <c r="P214" s="419"/>
      <c r="Q214" s="419"/>
      <c r="R214" s="419"/>
      <c r="S214" s="419"/>
      <c r="T214" s="419"/>
      <c r="U214" s="3"/>
      <c r="V214" s="4"/>
      <c r="W214" s="4"/>
      <c r="X214" s="4"/>
      <c r="Y214" s="4"/>
    </row>
    <row r="215" spans="1:25" ht="15.75" customHeight="1">
      <c r="A215" s="135"/>
      <c r="B215" s="292"/>
      <c r="C215" s="407"/>
      <c r="D215" s="292"/>
      <c r="E215" s="292"/>
      <c r="F215" s="410"/>
      <c r="G215" s="292"/>
      <c r="H215" s="292"/>
      <c r="I215" s="419"/>
      <c r="J215" s="419"/>
      <c r="K215" s="419"/>
      <c r="L215" s="419"/>
      <c r="M215" s="419"/>
      <c r="N215" s="419"/>
      <c r="O215" s="419"/>
      <c r="P215" s="419"/>
      <c r="Q215" s="419"/>
      <c r="R215" s="419"/>
      <c r="S215" s="419"/>
      <c r="T215" s="419"/>
      <c r="U215" s="3"/>
      <c r="V215" s="4"/>
      <c r="W215" s="4"/>
      <c r="X215" s="4"/>
      <c r="Y215" s="4"/>
    </row>
    <row r="216" spans="1:25" ht="15.75" customHeight="1">
      <c r="A216" s="135"/>
      <c r="B216" s="292"/>
      <c r="C216" s="407"/>
      <c r="D216" s="292"/>
      <c r="E216" s="292"/>
      <c r="F216" s="410"/>
      <c r="G216" s="292"/>
      <c r="H216" s="292"/>
      <c r="I216" s="419"/>
      <c r="J216" s="419"/>
      <c r="K216" s="419"/>
      <c r="L216" s="419"/>
      <c r="M216" s="419"/>
      <c r="N216" s="419"/>
      <c r="O216" s="419"/>
      <c r="P216" s="419"/>
      <c r="Q216" s="419"/>
      <c r="R216" s="419"/>
      <c r="S216" s="419"/>
      <c r="T216" s="419"/>
      <c r="U216" s="3"/>
      <c r="V216" s="4"/>
      <c r="W216" s="4"/>
      <c r="X216" s="4"/>
      <c r="Y216" s="4"/>
    </row>
    <row r="217" spans="1:25" ht="15.75" customHeight="1">
      <c r="A217" s="135"/>
      <c r="B217" s="292"/>
      <c r="C217" s="407"/>
      <c r="D217" s="292"/>
      <c r="E217" s="292"/>
      <c r="F217" s="410"/>
      <c r="G217" s="292"/>
      <c r="H217" s="292"/>
      <c r="I217" s="419"/>
      <c r="J217" s="419"/>
      <c r="K217" s="419"/>
      <c r="L217" s="419"/>
      <c r="M217" s="419"/>
      <c r="N217" s="419"/>
      <c r="O217" s="419"/>
      <c r="P217" s="419"/>
      <c r="Q217" s="419"/>
      <c r="R217" s="419"/>
      <c r="S217" s="419"/>
      <c r="T217" s="419"/>
      <c r="U217" s="3"/>
      <c r="V217" s="4"/>
      <c r="W217" s="4"/>
      <c r="X217" s="4"/>
      <c r="Y217" s="4"/>
    </row>
    <row r="218" spans="1:25" ht="15.75" customHeight="1">
      <c r="A218" s="135"/>
      <c r="B218" s="292"/>
      <c r="C218" s="407"/>
      <c r="D218" s="292"/>
      <c r="E218" s="292"/>
      <c r="F218" s="410"/>
      <c r="G218" s="292"/>
      <c r="H218" s="292"/>
      <c r="I218" s="419"/>
      <c r="J218" s="419"/>
      <c r="K218" s="419"/>
      <c r="L218" s="419"/>
      <c r="M218" s="419"/>
      <c r="N218" s="419"/>
      <c r="O218" s="419"/>
      <c r="P218" s="419"/>
      <c r="Q218" s="419"/>
      <c r="R218" s="419"/>
      <c r="S218" s="419"/>
      <c r="T218" s="419"/>
      <c r="U218" s="3"/>
      <c r="V218" s="4"/>
      <c r="W218" s="4"/>
      <c r="X218" s="4"/>
      <c r="Y218" s="4"/>
    </row>
    <row r="219" spans="1:25" ht="15.75" customHeight="1">
      <c r="A219" s="135"/>
      <c r="B219" s="292"/>
      <c r="C219" s="407"/>
      <c r="D219" s="292"/>
      <c r="E219" s="292"/>
      <c r="F219" s="410"/>
      <c r="G219" s="292"/>
      <c r="H219" s="292"/>
      <c r="I219" s="419"/>
      <c r="J219" s="419"/>
      <c r="K219" s="419"/>
      <c r="L219" s="419"/>
      <c r="M219" s="419"/>
      <c r="N219" s="419"/>
      <c r="O219" s="419"/>
      <c r="P219" s="419"/>
      <c r="Q219" s="419"/>
      <c r="R219" s="419"/>
      <c r="S219" s="419"/>
      <c r="T219" s="419"/>
      <c r="U219" s="3"/>
      <c r="V219" s="4"/>
      <c r="W219" s="4"/>
      <c r="X219" s="4"/>
      <c r="Y219" s="4"/>
    </row>
    <row r="220" spans="1:25" ht="15.75" customHeight="1">
      <c r="A220" s="135"/>
      <c r="B220" s="292"/>
      <c r="C220" s="407"/>
      <c r="D220" s="292"/>
      <c r="E220" s="292"/>
      <c r="F220" s="410"/>
      <c r="G220" s="292"/>
      <c r="H220" s="292"/>
      <c r="I220" s="419"/>
      <c r="J220" s="419"/>
      <c r="K220" s="419"/>
      <c r="L220" s="419"/>
      <c r="M220" s="419"/>
      <c r="N220" s="419"/>
      <c r="O220" s="419"/>
      <c r="P220" s="419"/>
      <c r="Q220" s="419"/>
      <c r="R220" s="419"/>
      <c r="S220" s="419"/>
      <c r="T220" s="419"/>
      <c r="U220" s="3"/>
      <c r="V220" s="4"/>
      <c r="W220" s="4"/>
      <c r="X220" s="4"/>
      <c r="Y220" s="4"/>
    </row>
    <row r="221" spans="1:25" ht="15.75" customHeight="1">
      <c r="A221" s="135"/>
      <c r="B221" s="292"/>
      <c r="C221" s="407"/>
      <c r="D221" s="292"/>
      <c r="E221" s="292"/>
      <c r="F221" s="410"/>
      <c r="G221" s="292"/>
      <c r="H221" s="292"/>
      <c r="I221" s="419"/>
      <c r="J221" s="419"/>
      <c r="K221" s="419"/>
      <c r="L221" s="419"/>
      <c r="M221" s="419"/>
      <c r="N221" s="419"/>
      <c r="O221" s="419"/>
      <c r="P221" s="419"/>
      <c r="Q221" s="419"/>
      <c r="R221" s="419"/>
      <c r="S221" s="419"/>
      <c r="T221" s="419"/>
      <c r="U221" s="3"/>
      <c r="V221" s="4"/>
      <c r="W221" s="4"/>
      <c r="X221" s="4"/>
      <c r="Y221" s="4"/>
    </row>
    <row r="222" spans="1:25" ht="15.75" customHeight="1">
      <c r="A222" s="135"/>
      <c r="B222" s="292"/>
      <c r="C222" s="407"/>
      <c r="D222" s="292"/>
      <c r="E222" s="292"/>
      <c r="F222" s="410"/>
      <c r="G222" s="292"/>
      <c r="H222" s="292"/>
      <c r="I222" s="419"/>
      <c r="J222" s="419"/>
      <c r="K222" s="419"/>
      <c r="L222" s="419"/>
      <c r="M222" s="419"/>
      <c r="N222" s="419"/>
      <c r="O222" s="419"/>
      <c r="P222" s="419"/>
      <c r="Q222" s="419"/>
      <c r="R222" s="419"/>
      <c r="S222" s="419"/>
      <c r="T222" s="419"/>
      <c r="U222" s="3"/>
      <c r="V222" s="4"/>
      <c r="W222" s="4"/>
      <c r="X222" s="4"/>
      <c r="Y222" s="4"/>
    </row>
    <row r="223" spans="1:25" ht="15.75" customHeight="1">
      <c r="A223" s="135"/>
      <c r="B223" s="292"/>
      <c r="C223" s="407"/>
      <c r="D223" s="292"/>
      <c r="E223" s="292"/>
      <c r="F223" s="410"/>
      <c r="G223" s="292"/>
      <c r="H223" s="292"/>
      <c r="I223" s="419"/>
      <c r="J223" s="419"/>
      <c r="K223" s="419"/>
      <c r="L223" s="419"/>
      <c r="M223" s="419"/>
      <c r="N223" s="419"/>
      <c r="O223" s="419"/>
      <c r="P223" s="419"/>
      <c r="Q223" s="419"/>
      <c r="R223" s="419"/>
      <c r="S223" s="419"/>
      <c r="T223" s="419"/>
      <c r="U223" s="3"/>
      <c r="V223" s="4"/>
      <c r="W223" s="4"/>
      <c r="X223" s="4"/>
      <c r="Y223" s="4"/>
    </row>
    <row r="224" spans="1:25" ht="15.75" customHeight="1">
      <c r="A224" s="135"/>
      <c r="B224" s="292"/>
      <c r="C224" s="407"/>
      <c r="D224" s="292"/>
      <c r="E224" s="292"/>
      <c r="F224" s="410"/>
      <c r="G224" s="292"/>
      <c r="H224" s="292"/>
      <c r="I224" s="419"/>
      <c r="J224" s="419"/>
      <c r="K224" s="419"/>
      <c r="L224" s="419"/>
      <c r="M224" s="419"/>
      <c r="N224" s="419"/>
      <c r="O224" s="419"/>
      <c r="P224" s="419"/>
      <c r="Q224" s="419"/>
      <c r="R224" s="419"/>
      <c r="S224" s="419"/>
      <c r="T224" s="419"/>
      <c r="U224" s="3"/>
      <c r="V224" s="4"/>
      <c r="W224" s="4"/>
      <c r="X224" s="4"/>
      <c r="Y224" s="4"/>
    </row>
    <row r="225" spans="1:25" ht="15.75" customHeight="1">
      <c r="A225" s="135"/>
      <c r="B225" s="292"/>
      <c r="C225" s="407"/>
      <c r="D225" s="292"/>
      <c r="E225" s="292"/>
      <c r="F225" s="410"/>
      <c r="G225" s="292"/>
      <c r="H225" s="292"/>
      <c r="I225" s="419"/>
      <c r="J225" s="419"/>
      <c r="K225" s="419"/>
      <c r="L225" s="419"/>
      <c r="M225" s="419"/>
      <c r="N225" s="419"/>
      <c r="O225" s="419"/>
      <c r="P225" s="419"/>
      <c r="Q225" s="419"/>
      <c r="R225" s="419"/>
      <c r="S225" s="419"/>
      <c r="T225" s="419"/>
      <c r="U225" s="3"/>
      <c r="V225" s="4"/>
      <c r="W225" s="4"/>
      <c r="X225" s="4"/>
      <c r="Y225" s="4"/>
    </row>
    <row r="226" spans="1:25" ht="15.75" customHeight="1">
      <c r="A226" s="135"/>
      <c r="B226" s="292"/>
      <c r="C226" s="407"/>
      <c r="D226" s="292"/>
      <c r="E226" s="292"/>
      <c r="F226" s="410"/>
      <c r="G226" s="292"/>
      <c r="H226" s="292"/>
      <c r="I226" s="419"/>
      <c r="J226" s="419"/>
      <c r="K226" s="419"/>
      <c r="L226" s="419"/>
      <c r="M226" s="419"/>
      <c r="N226" s="419"/>
      <c r="O226" s="419"/>
      <c r="P226" s="419"/>
      <c r="Q226" s="419"/>
      <c r="R226" s="419"/>
      <c r="S226" s="419"/>
      <c r="T226" s="419"/>
      <c r="U226" s="3"/>
      <c r="V226" s="4"/>
      <c r="W226" s="4"/>
      <c r="X226" s="4"/>
      <c r="Y226" s="4"/>
    </row>
    <row r="227" spans="1:25" ht="15.75" customHeight="1">
      <c r="A227" s="135"/>
      <c r="B227" s="292"/>
      <c r="C227" s="407"/>
      <c r="D227" s="292"/>
      <c r="E227" s="292"/>
      <c r="F227" s="410"/>
      <c r="G227" s="292"/>
      <c r="H227" s="292"/>
      <c r="I227" s="419"/>
      <c r="J227" s="419"/>
      <c r="K227" s="419"/>
      <c r="L227" s="419"/>
      <c r="M227" s="419"/>
      <c r="N227" s="419"/>
      <c r="O227" s="419"/>
      <c r="P227" s="419"/>
      <c r="Q227" s="419"/>
      <c r="R227" s="419"/>
      <c r="S227" s="419"/>
      <c r="T227" s="419"/>
      <c r="U227" s="3"/>
      <c r="V227" s="4"/>
      <c r="W227" s="4"/>
      <c r="X227" s="4"/>
      <c r="Y227" s="4"/>
    </row>
    <row r="228" spans="1:25" ht="15.75" customHeight="1">
      <c r="A228" s="135"/>
      <c r="B228" s="292"/>
      <c r="C228" s="407"/>
      <c r="D228" s="292"/>
      <c r="E228" s="292"/>
      <c r="F228" s="410"/>
      <c r="G228" s="292"/>
      <c r="H228" s="292"/>
      <c r="I228" s="419"/>
      <c r="J228" s="419"/>
      <c r="K228" s="419"/>
      <c r="L228" s="419"/>
      <c r="M228" s="419"/>
      <c r="N228" s="419"/>
      <c r="O228" s="419"/>
      <c r="P228" s="419"/>
      <c r="Q228" s="419"/>
      <c r="R228" s="419"/>
      <c r="S228" s="419"/>
      <c r="T228" s="419"/>
      <c r="U228" s="3"/>
      <c r="V228" s="4"/>
      <c r="W228" s="4"/>
      <c r="X228" s="4"/>
      <c r="Y228" s="4"/>
    </row>
    <row r="229" spans="1:25" ht="15.75" customHeight="1">
      <c r="A229" s="135"/>
      <c r="B229" s="292"/>
      <c r="C229" s="407"/>
      <c r="D229" s="292"/>
      <c r="E229" s="292"/>
      <c r="F229" s="410"/>
      <c r="G229" s="292"/>
      <c r="H229" s="292"/>
      <c r="I229" s="419"/>
      <c r="J229" s="419"/>
      <c r="K229" s="419"/>
      <c r="L229" s="419"/>
      <c r="M229" s="419"/>
      <c r="N229" s="419"/>
      <c r="O229" s="419"/>
      <c r="P229" s="419"/>
      <c r="Q229" s="419"/>
      <c r="R229" s="419"/>
      <c r="S229" s="419"/>
      <c r="T229" s="419"/>
      <c r="U229" s="3"/>
      <c r="V229" s="4"/>
      <c r="W229" s="4"/>
      <c r="X229" s="4"/>
      <c r="Y229" s="4"/>
    </row>
    <row r="230" spans="1:25" ht="15.75" customHeight="1">
      <c r="A230" s="135"/>
      <c r="B230" s="292"/>
      <c r="C230" s="407"/>
      <c r="D230" s="292"/>
      <c r="E230" s="292"/>
      <c r="F230" s="410"/>
      <c r="G230" s="292"/>
      <c r="H230" s="292"/>
      <c r="I230" s="419"/>
      <c r="J230" s="419"/>
      <c r="K230" s="419"/>
      <c r="L230" s="419"/>
      <c r="M230" s="419"/>
      <c r="N230" s="419"/>
      <c r="O230" s="419"/>
      <c r="P230" s="419"/>
      <c r="Q230" s="419"/>
      <c r="R230" s="419"/>
      <c r="S230" s="419"/>
      <c r="T230" s="419"/>
      <c r="U230" s="3"/>
      <c r="V230" s="4"/>
      <c r="W230" s="4"/>
      <c r="X230" s="4"/>
      <c r="Y230" s="4"/>
    </row>
    <row r="231" spans="1:25" ht="15.75" customHeight="1">
      <c r="A231" s="135"/>
      <c r="B231" s="292"/>
      <c r="C231" s="407"/>
      <c r="D231" s="292"/>
      <c r="E231" s="292"/>
      <c r="F231" s="410"/>
      <c r="G231" s="292"/>
      <c r="H231" s="292"/>
      <c r="I231" s="419"/>
      <c r="J231" s="419"/>
      <c r="K231" s="419"/>
      <c r="L231" s="419"/>
      <c r="M231" s="419"/>
      <c r="N231" s="419"/>
      <c r="O231" s="419"/>
      <c r="P231" s="419"/>
      <c r="Q231" s="419"/>
      <c r="R231" s="419"/>
      <c r="S231" s="419"/>
      <c r="T231" s="419"/>
      <c r="U231" s="3"/>
      <c r="V231" s="4"/>
      <c r="W231" s="4"/>
      <c r="X231" s="4"/>
      <c r="Y231" s="4"/>
    </row>
    <row r="232" spans="1:25" ht="15.75" customHeight="1">
      <c r="A232" s="135"/>
      <c r="B232" s="292"/>
      <c r="C232" s="407"/>
      <c r="D232" s="292"/>
      <c r="E232" s="292"/>
      <c r="F232" s="410"/>
      <c r="G232" s="292"/>
      <c r="H232" s="292"/>
      <c r="I232" s="419"/>
      <c r="J232" s="419"/>
      <c r="K232" s="419"/>
      <c r="L232" s="419"/>
      <c r="M232" s="419"/>
      <c r="N232" s="419"/>
      <c r="O232" s="419"/>
      <c r="P232" s="419"/>
      <c r="Q232" s="419"/>
      <c r="R232" s="419"/>
      <c r="S232" s="419"/>
      <c r="T232" s="419"/>
      <c r="U232" s="3"/>
      <c r="V232" s="4"/>
      <c r="W232" s="4"/>
      <c r="X232" s="4"/>
      <c r="Y232" s="4"/>
    </row>
    <row r="233" spans="1:25" ht="15.75" customHeight="1">
      <c r="A233" s="135"/>
      <c r="B233" s="292"/>
      <c r="C233" s="407"/>
      <c r="D233" s="292"/>
      <c r="E233" s="292"/>
      <c r="F233" s="410"/>
      <c r="G233" s="292"/>
      <c r="H233" s="292"/>
      <c r="I233" s="419"/>
      <c r="J233" s="419"/>
      <c r="K233" s="419"/>
      <c r="L233" s="419"/>
      <c r="M233" s="419"/>
      <c r="N233" s="419"/>
      <c r="O233" s="419"/>
      <c r="P233" s="419"/>
      <c r="Q233" s="419"/>
      <c r="R233" s="419"/>
      <c r="S233" s="419"/>
      <c r="T233" s="419"/>
      <c r="U233" s="3"/>
      <c r="V233" s="4"/>
      <c r="W233" s="4"/>
      <c r="X233" s="4"/>
      <c r="Y233" s="4"/>
    </row>
    <row r="234" spans="1:25" ht="15.75" customHeight="1">
      <c r="A234" s="135"/>
      <c r="B234" s="292"/>
      <c r="C234" s="407"/>
      <c r="D234" s="292"/>
      <c r="E234" s="292"/>
      <c r="F234" s="410"/>
      <c r="G234" s="292"/>
      <c r="H234" s="292"/>
      <c r="I234" s="419"/>
      <c r="J234" s="419"/>
      <c r="K234" s="419"/>
      <c r="L234" s="419"/>
      <c r="M234" s="419"/>
      <c r="N234" s="419"/>
      <c r="O234" s="419"/>
      <c r="P234" s="419"/>
      <c r="Q234" s="419"/>
      <c r="R234" s="419"/>
      <c r="S234" s="419"/>
      <c r="T234" s="419"/>
      <c r="U234" s="3"/>
      <c r="V234" s="4"/>
      <c r="W234" s="4"/>
      <c r="X234" s="4"/>
      <c r="Y234" s="4"/>
    </row>
    <row r="235" spans="1:25" ht="15.75" customHeight="1">
      <c r="A235" s="135"/>
      <c r="B235" s="292"/>
      <c r="C235" s="407"/>
      <c r="D235" s="292"/>
      <c r="E235" s="292"/>
      <c r="F235" s="410"/>
      <c r="G235" s="292"/>
      <c r="H235" s="292"/>
      <c r="I235" s="419"/>
      <c r="J235" s="419"/>
      <c r="K235" s="419"/>
      <c r="L235" s="419"/>
      <c r="M235" s="419"/>
      <c r="N235" s="419"/>
      <c r="O235" s="419"/>
      <c r="P235" s="419"/>
      <c r="Q235" s="419"/>
      <c r="R235" s="419"/>
      <c r="S235" s="419"/>
      <c r="T235" s="419"/>
      <c r="U235" s="3"/>
      <c r="V235" s="4"/>
      <c r="W235" s="4"/>
      <c r="X235" s="4"/>
      <c r="Y235" s="4"/>
    </row>
    <row r="236" spans="1:25" ht="15.75" customHeight="1">
      <c r="A236" s="135"/>
      <c r="B236" s="292"/>
      <c r="C236" s="407"/>
      <c r="D236" s="292"/>
      <c r="E236" s="292"/>
      <c r="F236" s="410"/>
      <c r="G236" s="292"/>
      <c r="H236" s="292"/>
      <c r="I236" s="419"/>
      <c r="J236" s="419"/>
      <c r="K236" s="419"/>
      <c r="L236" s="419"/>
      <c r="M236" s="419"/>
      <c r="N236" s="419"/>
      <c r="O236" s="419"/>
      <c r="P236" s="419"/>
      <c r="Q236" s="419"/>
      <c r="R236" s="419"/>
      <c r="S236" s="419"/>
      <c r="T236" s="419"/>
      <c r="U236" s="3"/>
      <c r="V236" s="4"/>
      <c r="W236" s="4"/>
      <c r="X236" s="4"/>
      <c r="Y236" s="4"/>
    </row>
    <row r="237" spans="1:25" ht="15.75" customHeight="1">
      <c r="A237" s="135"/>
      <c r="B237" s="292"/>
      <c r="C237" s="407"/>
      <c r="D237" s="292"/>
      <c r="E237" s="292"/>
      <c r="F237" s="410"/>
      <c r="G237" s="292"/>
      <c r="H237" s="292"/>
      <c r="I237" s="419"/>
      <c r="J237" s="419"/>
      <c r="K237" s="419"/>
      <c r="L237" s="419"/>
      <c r="M237" s="419"/>
      <c r="N237" s="419"/>
      <c r="O237" s="419"/>
      <c r="P237" s="419"/>
      <c r="Q237" s="419"/>
      <c r="R237" s="419"/>
      <c r="S237" s="419"/>
      <c r="T237" s="419"/>
      <c r="U237" s="3"/>
      <c r="V237" s="4"/>
      <c r="W237" s="4"/>
      <c r="X237" s="4"/>
      <c r="Y237" s="4"/>
    </row>
    <row r="238" spans="1:25" ht="15.75" customHeight="1">
      <c r="A238" s="135"/>
      <c r="B238" s="292"/>
      <c r="C238" s="407"/>
      <c r="D238" s="292"/>
      <c r="E238" s="292"/>
      <c r="F238" s="410"/>
      <c r="G238" s="292"/>
      <c r="H238" s="292"/>
      <c r="I238" s="419"/>
      <c r="J238" s="419"/>
      <c r="K238" s="419"/>
      <c r="L238" s="419"/>
      <c r="M238" s="419"/>
      <c r="N238" s="419"/>
      <c r="O238" s="419"/>
      <c r="P238" s="419"/>
      <c r="Q238" s="419"/>
      <c r="R238" s="419"/>
      <c r="S238" s="419"/>
      <c r="T238" s="419"/>
      <c r="U238" s="3"/>
      <c r="V238" s="4"/>
      <c r="W238" s="4"/>
      <c r="X238" s="4"/>
      <c r="Y238" s="4"/>
    </row>
    <row r="239" spans="1:25" ht="15.75" customHeight="1">
      <c r="A239" s="135"/>
      <c r="B239" s="292"/>
      <c r="C239" s="407"/>
      <c r="D239" s="292"/>
      <c r="E239" s="292"/>
      <c r="F239" s="410"/>
      <c r="G239" s="292"/>
      <c r="H239" s="292"/>
      <c r="I239" s="419"/>
      <c r="J239" s="419"/>
      <c r="K239" s="419"/>
      <c r="L239" s="419"/>
      <c r="M239" s="419"/>
      <c r="N239" s="419"/>
      <c r="O239" s="419"/>
      <c r="P239" s="419"/>
      <c r="Q239" s="419"/>
      <c r="R239" s="419"/>
      <c r="S239" s="419"/>
      <c r="T239" s="419"/>
      <c r="U239" s="3"/>
      <c r="V239" s="4"/>
      <c r="W239" s="4"/>
      <c r="X239" s="4"/>
      <c r="Y239" s="4"/>
    </row>
    <row r="240" spans="1:25" ht="15.75" customHeight="1">
      <c r="A240" s="135"/>
      <c r="B240" s="292"/>
      <c r="C240" s="407"/>
      <c r="D240" s="292"/>
      <c r="E240" s="292"/>
      <c r="F240" s="410"/>
      <c r="G240" s="292"/>
      <c r="H240" s="292"/>
      <c r="I240" s="419"/>
      <c r="J240" s="419"/>
      <c r="K240" s="419"/>
      <c r="L240" s="419"/>
      <c r="M240" s="419"/>
      <c r="N240" s="419"/>
      <c r="O240" s="419"/>
      <c r="P240" s="419"/>
      <c r="Q240" s="419"/>
      <c r="R240" s="419"/>
      <c r="S240" s="419"/>
      <c r="T240" s="419"/>
      <c r="U240" s="3"/>
      <c r="V240" s="4"/>
      <c r="W240" s="4"/>
      <c r="X240" s="4"/>
      <c r="Y240" s="4"/>
    </row>
    <row r="241" spans="1:25" ht="15.75" customHeight="1">
      <c r="A241" s="135"/>
      <c r="B241" s="292"/>
      <c r="C241" s="407"/>
      <c r="D241" s="292"/>
      <c r="E241" s="292"/>
      <c r="F241" s="410"/>
      <c r="G241" s="292"/>
      <c r="H241" s="292"/>
      <c r="I241" s="419"/>
      <c r="J241" s="419"/>
      <c r="K241" s="419"/>
      <c r="L241" s="419"/>
      <c r="M241" s="419"/>
      <c r="N241" s="419"/>
      <c r="O241" s="419"/>
      <c r="P241" s="419"/>
      <c r="Q241" s="419"/>
      <c r="R241" s="419"/>
      <c r="S241" s="419"/>
      <c r="T241" s="419"/>
      <c r="U241" s="3"/>
      <c r="V241" s="4"/>
      <c r="W241" s="4"/>
      <c r="X241" s="4"/>
      <c r="Y241" s="4"/>
    </row>
    <row r="242" spans="1:25" ht="15.75" customHeight="1">
      <c r="A242" s="135"/>
      <c r="B242" s="292"/>
      <c r="C242" s="407"/>
      <c r="D242" s="292"/>
      <c r="E242" s="292"/>
      <c r="F242" s="410"/>
      <c r="G242" s="292"/>
      <c r="H242" s="292"/>
      <c r="I242" s="419"/>
      <c r="J242" s="419"/>
      <c r="K242" s="419"/>
      <c r="L242" s="419"/>
      <c r="M242" s="419"/>
      <c r="N242" s="419"/>
      <c r="O242" s="419"/>
      <c r="P242" s="419"/>
      <c r="Q242" s="419"/>
      <c r="R242" s="419"/>
      <c r="S242" s="419"/>
      <c r="T242" s="419"/>
      <c r="U242" s="3"/>
      <c r="V242" s="4"/>
      <c r="W242" s="4"/>
      <c r="X242" s="4"/>
      <c r="Y242" s="4"/>
    </row>
    <row r="243" spans="1:25" ht="15.75" customHeight="1">
      <c r="A243" s="135"/>
      <c r="B243" s="292"/>
      <c r="C243" s="407"/>
      <c r="D243" s="292"/>
      <c r="E243" s="292"/>
      <c r="F243" s="410"/>
      <c r="G243" s="292"/>
      <c r="H243" s="292"/>
      <c r="I243" s="419"/>
      <c r="J243" s="419"/>
      <c r="K243" s="419"/>
      <c r="L243" s="419"/>
      <c r="M243" s="419"/>
      <c r="N243" s="419"/>
      <c r="O243" s="419"/>
      <c r="P243" s="419"/>
      <c r="Q243" s="419"/>
      <c r="R243" s="419"/>
      <c r="S243" s="419"/>
      <c r="T243" s="419"/>
      <c r="U243" s="3"/>
      <c r="V243" s="4"/>
      <c r="W243" s="4"/>
      <c r="X243" s="4"/>
      <c r="Y243" s="4"/>
    </row>
    <row r="244" spans="1:25" ht="15.75" customHeight="1">
      <c r="A244" s="135"/>
      <c r="B244" s="292"/>
      <c r="C244" s="407"/>
      <c r="D244" s="292"/>
      <c r="E244" s="292"/>
      <c r="F244" s="410"/>
      <c r="G244" s="292"/>
      <c r="H244" s="292"/>
      <c r="I244" s="419"/>
      <c r="J244" s="419"/>
      <c r="K244" s="419"/>
      <c r="L244" s="419"/>
      <c r="M244" s="419"/>
      <c r="N244" s="419"/>
      <c r="O244" s="419"/>
      <c r="P244" s="419"/>
      <c r="Q244" s="419"/>
      <c r="R244" s="419"/>
      <c r="S244" s="419"/>
      <c r="T244" s="419"/>
      <c r="U244" s="3"/>
      <c r="V244" s="4"/>
      <c r="W244" s="4"/>
      <c r="X244" s="4"/>
      <c r="Y244" s="4"/>
    </row>
    <row r="245" spans="1:25" ht="15.75" customHeight="1">
      <c r="A245" s="135"/>
      <c r="B245" s="292"/>
      <c r="C245" s="407"/>
      <c r="D245" s="292"/>
      <c r="E245" s="292"/>
      <c r="F245" s="410"/>
      <c r="G245" s="292"/>
      <c r="H245" s="292"/>
      <c r="I245" s="419"/>
      <c r="J245" s="419"/>
      <c r="K245" s="419"/>
      <c r="L245" s="419"/>
      <c r="M245" s="419"/>
      <c r="N245" s="419"/>
      <c r="O245" s="419"/>
      <c r="P245" s="419"/>
      <c r="Q245" s="419"/>
      <c r="R245" s="419"/>
      <c r="S245" s="419"/>
      <c r="T245" s="419"/>
      <c r="U245" s="3"/>
      <c r="V245" s="4"/>
      <c r="W245" s="4"/>
      <c r="X245" s="4"/>
      <c r="Y245" s="4"/>
    </row>
    <row r="246" spans="1:25" ht="15.75" customHeight="1">
      <c r="A246" s="135"/>
      <c r="B246" s="292"/>
      <c r="C246" s="407"/>
      <c r="D246" s="292"/>
      <c r="E246" s="292"/>
      <c r="F246" s="410"/>
      <c r="G246" s="292"/>
      <c r="H246" s="292"/>
      <c r="I246" s="419"/>
      <c r="J246" s="419"/>
      <c r="K246" s="419"/>
      <c r="L246" s="419"/>
      <c r="M246" s="419"/>
      <c r="N246" s="419"/>
      <c r="O246" s="419"/>
      <c r="P246" s="419"/>
      <c r="Q246" s="419"/>
      <c r="R246" s="419"/>
      <c r="S246" s="419"/>
      <c r="T246" s="419"/>
      <c r="U246" s="3"/>
      <c r="V246" s="4"/>
      <c r="W246" s="4"/>
      <c r="X246" s="4"/>
      <c r="Y246" s="4"/>
    </row>
    <row r="247" spans="1:25" ht="15.75" customHeight="1">
      <c r="A247" s="135"/>
      <c r="B247" s="292"/>
      <c r="C247" s="407"/>
      <c r="D247" s="292"/>
      <c r="E247" s="292"/>
      <c r="F247" s="410"/>
      <c r="G247" s="292"/>
      <c r="H247" s="292"/>
      <c r="I247" s="419"/>
      <c r="J247" s="419"/>
      <c r="K247" s="419"/>
      <c r="L247" s="419"/>
      <c r="M247" s="419"/>
      <c r="N247" s="419"/>
      <c r="O247" s="419"/>
      <c r="P247" s="419"/>
      <c r="Q247" s="419"/>
      <c r="R247" s="419"/>
      <c r="S247" s="419"/>
      <c r="T247" s="419"/>
      <c r="U247" s="3"/>
      <c r="V247" s="4"/>
      <c r="W247" s="4"/>
      <c r="X247" s="4"/>
      <c r="Y247" s="4"/>
    </row>
    <row r="248" spans="1:25" ht="15.75" customHeight="1">
      <c r="A248" s="135"/>
      <c r="B248" s="292"/>
      <c r="C248" s="407"/>
      <c r="D248" s="292"/>
      <c r="E248" s="292"/>
      <c r="F248" s="410"/>
      <c r="G248" s="292"/>
      <c r="H248" s="292"/>
      <c r="I248" s="419"/>
      <c r="J248" s="419"/>
      <c r="K248" s="419"/>
      <c r="L248" s="419"/>
      <c r="M248" s="419"/>
      <c r="N248" s="419"/>
      <c r="O248" s="419"/>
      <c r="P248" s="419"/>
      <c r="Q248" s="419"/>
      <c r="R248" s="419"/>
      <c r="S248" s="419"/>
      <c r="T248" s="419"/>
      <c r="U248" s="3"/>
      <c r="V248" s="4"/>
      <c r="W248" s="4"/>
      <c r="X248" s="4"/>
      <c r="Y248" s="4"/>
    </row>
    <row r="249" spans="1:25" ht="15.75" customHeight="1">
      <c r="A249" s="135"/>
      <c r="B249" s="292"/>
      <c r="C249" s="407"/>
      <c r="D249" s="292"/>
      <c r="E249" s="292"/>
      <c r="F249" s="410"/>
      <c r="G249" s="292"/>
      <c r="H249" s="292"/>
      <c r="I249" s="419"/>
      <c r="J249" s="419"/>
      <c r="K249" s="419"/>
      <c r="L249" s="419"/>
      <c r="M249" s="419"/>
      <c r="N249" s="419"/>
      <c r="O249" s="419"/>
      <c r="P249" s="419"/>
      <c r="Q249" s="419"/>
      <c r="R249" s="419"/>
      <c r="S249" s="419"/>
      <c r="T249" s="419"/>
      <c r="U249" s="3"/>
      <c r="V249" s="4"/>
      <c r="W249" s="4"/>
      <c r="X249" s="4"/>
      <c r="Y249" s="4"/>
    </row>
    <row r="250" spans="1:25" ht="15.75" customHeight="1">
      <c r="A250" s="135"/>
      <c r="B250" s="292"/>
      <c r="C250" s="407"/>
      <c r="D250" s="292"/>
      <c r="E250" s="292"/>
      <c r="F250" s="410"/>
      <c r="G250" s="292"/>
      <c r="H250" s="292"/>
      <c r="I250" s="419"/>
      <c r="J250" s="419"/>
      <c r="K250" s="419"/>
      <c r="L250" s="419"/>
      <c r="M250" s="419"/>
      <c r="N250" s="419"/>
      <c r="O250" s="419"/>
      <c r="P250" s="419"/>
      <c r="Q250" s="419"/>
      <c r="R250" s="419"/>
      <c r="S250" s="419"/>
      <c r="T250" s="419"/>
      <c r="U250" s="3"/>
      <c r="V250" s="4"/>
      <c r="W250" s="4"/>
      <c r="X250" s="4"/>
      <c r="Y250" s="4"/>
    </row>
    <row r="251" spans="1:25" ht="15.75" customHeight="1">
      <c r="A251" s="135"/>
      <c r="B251" s="292"/>
      <c r="C251" s="407"/>
      <c r="D251" s="292"/>
      <c r="E251" s="292"/>
      <c r="F251" s="410"/>
      <c r="G251" s="292"/>
      <c r="H251" s="292"/>
      <c r="I251" s="419"/>
      <c r="J251" s="419"/>
      <c r="K251" s="419"/>
      <c r="L251" s="419"/>
      <c r="M251" s="419"/>
      <c r="N251" s="419"/>
      <c r="O251" s="419"/>
      <c r="P251" s="419"/>
      <c r="Q251" s="419"/>
      <c r="R251" s="419"/>
      <c r="S251" s="419"/>
      <c r="T251" s="419"/>
      <c r="U251" s="3"/>
      <c r="V251" s="4"/>
      <c r="W251" s="4"/>
      <c r="X251" s="4"/>
      <c r="Y251" s="4"/>
    </row>
    <row r="252" spans="1:25" ht="15.75" customHeight="1">
      <c r="A252" s="135"/>
      <c r="B252" s="292"/>
      <c r="C252" s="407"/>
      <c r="D252" s="292"/>
      <c r="E252" s="292"/>
      <c r="F252" s="410"/>
      <c r="G252" s="292"/>
      <c r="H252" s="292"/>
      <c r="I252" s="419"/>
      <c r="J252" s="419"/>
      <c r="K252" s="419"/>
      <c r="L252" s="419"/>
      <c r="M252" s="419"/>
      <c r="N252" s="419"/>
      <c r="O252" s="419"/>
      <c r="P252" s="419"/>
      <c r="Q252" s="419"/>
      <c r="R252" s="419"/>
      <c r="S252" s="419"/>
      <c r="T252" s="419"/>
      <c r="U252" s="3"/>
      <c r="V252" s="4"/>
      <c r="W252" s="4"/>
      <c r="X252" s="4"/>
      <c r="Y252" s="4"/>
    </row>
    <row r="253" spans="1:25" ht="15.75" customHeight="1">
      <c r="A253" s="135"/>
      <c r="B253" s="292"/>
      <c r="C253" s="407"/>
      <c r="D253" s="292"/>
      <c r="E253" s="292"/>
      <c r="F253" s="410"/>
      <c r="G253" s="292"/>
      <c r="H253" s="292"/>
      <c r="I253" s="419"/>
      <c r="J253" s="419"/>
      <c r="K253" s="419"/>
      <c r="L253" s="419"/>
      <c r="M253" s="419"/>
      <c r="N253" s="419"/>
      <c r="O253" s="419"/>
      <c r="P253" s="419"/>
      <c r="Q253" s="419"/>
      <c r="R253" s="419"/>
      <c r="S253" s="419"/>
      <c r="T253" s="419"/>
      <c r="U253" s="3"/>
      <c r="V253" s="4"/>
      <c r="W253" s="4"/>
      <c r="X253" s="4"/>
      <c r="Y253" s="4"/>
    </row>
    <row r="254" spans="1:25" ht="15.75" customHeight="1">
      <c r="A254" s="135"/>
      <c r="B254" s="292"/>
      <c r="C254" s="407"/>
      <c r="D254" s="292"/>
      <c r="E254" s="292"/>
      <c r="F254" s="410"/>
      <c r="G254" s="292"/>
      <c r="H254" s="292"/>
      <c r="I254" s="419"/>
      <c r="J254" s="419"/>
      <c r="K254" s="419"/>
      <c r="L254" s="419"/>
      <c r="M254" s="419"/>
      <c r="N254" s="419"/>
      <c r="O254" s="419"/>
      <c r="P254" s="419"/>
      <c r="Q254" s="419"/>
      <c r="R254" s="419"/>
      <c r="S254" s="419"/>
      <c r="T254" s="419"/>
      <c r="U254" s="3"/>
      <c r="V254" s="4"/>
      <c r="W254" s="4"/>
      <c r="X254" s="4"/>
      <c r="Y254" s="4"/>
    </row>
    <row r="255" spans="1:25" ht="15.75" customHeight="1">
      <c r="A255" s="135"/>
      <c r="B255" s="292"/>
      <c r="C255" s="407"/>
      <c r="D255" s="292"/>
      <c r="E255" s="292"/>
      <c r="F255" s="410"/>
      <c r="G255" s="292"/>
      <c r="H255" s="292"/>
      <c r="I255" s="419"/>
      <c r="J255" s="419"/>
      <c r="K255" s="419"/>
      <c r="L255" s="419"/>
      <c r="M255" s="419"/>
      <c r="N255" s="419"/>
      <c r="O255" s="419"/>
      <c r="P255" s="419"/>
      <c r="Q255" s="419"/>
      <c r="R255" s="419"/>
      <c r="S255" s="419"/>
      <c r="T255" s="419"/>
      <c r="U255" s="3"/>
      <c r="V255" s="4"/>
      <c r="W255" s="4"/>
      <c r="X255" s="4"/>
      <c r="Y255" s="4"/>
    </row>
    <row r="256" spans="1:25" ht="15.75" customHeight="1">
      <c r="A256" s="135"/>
      <c r="B256" s="292"/>
      <c r="C256" s="407"/>
      <c r="D256" s="292"/>
      <c r="E256" s="292"/>
      <c r="F256" s="410"/>
      <c r="G256" s="292"/>
      <c r="H256" s="292"/>
      <c r="I256" s="419"/>
      <c r="J256" s="419"/>
      <c r="K256" s="419"/>
      <c r="L256" s="419"/>
      <c r="M256" s="419"/>
      <c r="N256" s="419"/>
      <c r="O256" s="419"/>
      <c r="P256" s="419"/>
      <c r="Q256" s="419"/>
      <c r="R256" s="419"/>
      <c r="S256" s="419"/>
      <c r="T256" s="419"/>
      <c r="U256" s="3"/>
      <c r="V256" s="4"/>
      <c r="W256" s="4"/>
      <c r="X256" s="4"/>
      <c r="Y256" s="4"/>
    </row>
    <row r="257" spans="1:25" ht="15.75" customHeight="1">
      <c r="A257" s="135"/>
      <c r="B257" s="292"/>
      <c r="C257" s="407"/>
      <c r="D257" s="292"/>
      <c r="E257" s="292"/>
      <c r="F257" s="410"/>
      <c r="G257" s="292"/>
      <c r="H257" s="292"/>
      <c r="I257" s="419"/>
      <c r="J257" s="419"/>
      <c r="K257" s="419"/>
      <c r="L257" s="419"/>
      <c r="M257" s="419"/>
      <c r="N257" s="419"/>
      <c r="O257" s="419"/>
      <c r="P257" s="419"/>
      <c r="Q257" s="419"/>
      <c r="R257" s="419"/>
      <c r="S257" s="419"/>
      <c r="T257" s="419"/>
      <c r="U257" s="3"/>
      <c r="V257" s="4"/>
      <c r="W257" s="4"/>
      <c r="X257" s="4"/>
      <c r="Y257" s="4"/>
    </row>
    <row r="258" spans="1:25" ht="15.75" customHeight="1">
      <c r="A258" s="135"/>
      <c r="B258" s="292"/>
      <c r="C258" s="407"/>
      <c r="D258" s="292"/>
      <c r="E258" s="292"/>
      <c r="F258" s="410"/>
      <c r="G258" s="292"/>
      <c r="H258" s="292"/>
      <c r="I258" s="419"/>
      <c r="J258" s="419"/>
      <c r="K258" s="419"/>
      <c r="L258" s="419"/>
      <c r="M258" s="419"/>
      <c r="N258" s="419"/>
      <c r="O258" s="419"/>
      <c r="P258" s="419"/>
      <c r="Q258" s="419"/>
      <c r="R258" s="419"/>
      <c r="S258" s="419"/>
      <c r="T258" s="419"/>
      <c r="U258" s="3"/>
      <c r="V258" s="4"/>
      <c r="W258" s="4"/>
      <c r="X258" s="4"/>
      <c r="Y258" s="4"/>
    </row>
    <row r="259" spans="1:25" ht="15.75" customHeight="1">
      <c r="A259" s="135"/>
      <c r="B259" s="292"/>
      <c r="C259" s="407"/>
      <c r="D259" s="292"/>
      <c r="E259" s="292"/>
      <c r="F259" s="410"/>
      <c r="G259" s="292"/>
      <c r="H259" s="292"/>
      <c r="I259" s="419"/>
      <c r="J259" s="419"/>
      <c r="K259" s="419"/>
      <c r="L259" s="419"/>
      <c r="M259" s="419"/>
      <c r="N259" s="419"/>
      <c r="O259" s="419"/>
      <c r="P259" s="419"/>
      <c r="Q259" s="419"/>
      <c r="R259" s="419"/>
      <c r="S259" s="419"/>
      <c r="T259" s="419"/>
      <c r="U259" s="3"/>
      <c r="V259" s="4"/>
      <c r="W259" s="4"/>
      <c r="X259" s="4"/>
      <c r="Y259" s="4"/>
    </row>
    <row r="260" spans="1:25" ht="15.75" customHeight="1">
      <c r="A260" s="135"/>
      <c r="B260" s="292"/>
      <c r="C260" s="407"/>
      <c r="D260" s="292"/>
      <c r="E260" s="292"/>
      <c r="F260" s="410"/>
      <c r="G260" s="292"/>
      <c r="H260" s="292"/>
      <c r="I260" s="419"/>
      <c r="J260" s="419"/>
      <c r="K260" s="419"/>
      <c r="L260" s="419"/>
      <c r="M260" s="419"/>
      <c r="N260" s="419"/>
      <c r="O260" s="419"/>
      <c r="P260" s="419"/>
      <c r="Q260" s="419"/>
      <c r="R260" s="419"/>
      <c r="S260" s="419"/>
      <c r="T260" s="419"/>
      <c r="U260" s="3"/>
      <c r="V260" s="4"/>
      <c r="W260" s="4"/>
      <c r="X260" s="4"/>
      <c r="Y260" s="4"/>
    </row>
    <row r="261" spans="1:25" ht="15.75" customHeight="1">
      <c r="A261" s="135"/>
      <c r="B261" s="292"/>
      <c r="C261" s="407"/>
      <c r="D261" s="292"/>
      <c r="E261" s="292"/>
      <c r="F261" s="410"/>
      <c r="G261" s="292"/>
      <c r="H261" s="292"/>
      <c r="I261" s="419"/>
      <c r="J261" s="419"/>
      <c r="K261" s="419"/>
      <c r="L261" s="419"/>
      <c r="M261" s="419"/>
      <c r="N261" s="419"/>
      <c r="O261" s="419"/>
      <c r="P261" s="419"/>
      <c r="Q261" s="419"/>
      <c r="R261" s="419"/>
      <c r="S261" s="419"/>
      <c r="T261" s="419"/>
      <c r="U261" s="3"/>
      <c r="V261" s="4"/>
      <c r="W261" s="4"/>
      <c r="X261" s="4"/>
      <c r="Y261" s="4"/>
    </row>
    <row r="262" spans="1:25" ht="15.75" customHeight="1">
      <c r="A262" s="135"/>
      <c r="B262" s="292"/>
      <c r="C262" s="407"/>
      <c r="D262" s="292"/>
      <c r="E262" s="292"/>
      <c r="F262" s="410"/>
      <c r="G262" s="292"/>
      <c r="H262" s="292"/>
      <c r="I262" s="419"/>
      <c r="J262" s="419"/>
      <c r="K262" s="419"/>
      <c r="L262" s="419"/>
      <c r="M262" s="419"/>
      <c r="N262" s="419"/>
      <c r="O262" s="419"/>
      <c r="P262" s="419"/>
      <c r="Q262" s="419"/>
      <c r="R262" s="419"/>
      <c r="S262" s="419"/>
      <c r="T262" s="419"/>
      <c r="U262" s="3"/>
      <c r="V262" s="4"/>
      <c r="W262" s="4"/>
      <c r="X262" s="4"/>
      <c r="Y262" s="4"/>
    </row>
    <row r="263" spans="1:25" ht="15.75" customHeight="1">
      <c r="A263" s="135"/>
      <c r="B263" s="292"/>
      <c r="C263" s="407"/>
      <c r="D263" s="292"/>
      <c r="E263" s="292"/>
      <c r="F263" s="410"/>
      <c r="G263" s="292"/>
      <c r="H263" s="292"/>
      <c r="I263" s="419"/>
      <c r="J263" s="419"/>
      <c r="K263" s="419"/>
      <c r="L263" s="419"/>
      <c r="M263" s="419"/>
      <c r="N263" s="419"/>
      <c r="O263" s="419"/>
      <c r="P263" s="419"/>
      <c r="Q263" s="419"/>
      <c r="R263" s="419"/>
      <c r="S263" s="419"/>
      <c r="T263" s="419"/>
      <c r="U263" s="3"/>
      <c r="V263" s="4"/>
      <c r="W263" s="4"/>
      <c r="X263" s="4"/>
      <c r="Y263" s="4"/>
    </row>
    <row r="264" spans="1:25" ht="15.75" customHeight="1">
      <c r="A264" s="135"/>
      <c r="B264" s="292"/>
      <c r="C264" s="407"/>
      <c r="D264" s="292"/>
      <c r="E264" s="292"/>
      <c r="F264" s="410"/>
      <c r="G264" s="292"/>
      <c r="H264" s="292"/>
      <c r="I264" s="419"/>
      <c r="J264" s="419"/>
      <c r="K264" s="419"/>
      <c r="L264" s="419"/>
      <c r="M264" s="419"/>
      <c r="N264" s="419"/>
      <c r="O264" s="419"/>
      <c r="P264" s="419"/>
      <c r="Q264" s="419"/>
      <c r="R264" s="419"/>
      <c r="S264" s="419"/>
      <c r="T264" s="419"/>
      <c r="U264" s="3"/>
      <c r="V264" s="4"/>
      <c r="W264" s="4"/>
      <c r="X264" s="4"/>
      <c r="Y264" s="4"/>
    </row>
    <row r="265" spans="1:25" ht="15.75" customHeight="1">
      <c r="A265" s="135"/>
      <c r="B265" s="292"/>
      <c r="C265" s="407"/>
      <c r="D265" s="292"/>
      <c r="E265" s="292"/>
      <c r="F265" s="410"/>
      <c r="G265" s="292"/>
      <c r="H265" s="292"/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3"/>
      <c r="V265" s="4"/>
      <c r="W265" s="4"/>
      <c r="X265" s="4"/>
      <c r="Y265" s="4"/>
    </row>
    <row r="266" spans="1:25" ht="15.75" customHeight="1">
      <c r="A266" s="135"/>
      <c r="B266" s="292"/>
      <c r="C266" s="407"/>
      <c r="D266" s="292"/>
      <c r="E266" s="292"/>
      <c r="F266" s="410"/>
      <c r="G266" s="292"/>
      <c r="H266" s="292"/>
      <c r="I266" s="419"/>
      <c r="J266" s="419"/>
      <c r="K266" s="419"/>
      <c r="L266" s="419"/>
      <c r="M266" s="419"/>
      <c r="N266" s="419"/>
      <c r="O266" s="419"/>
      <c r="P266" s="419"/>
      <c r="Q266" s="419"/>
      <c r="R266" s="419"/>
      <c r="S266" s="419"/>
      <c r="T266" s="419"/>
      <c r="U266" s="3"/>
      <c r="V266" s="4"/>
      <c r="W266" s="4"/>
      <c r="X266" s="4"/>
      <c r="Y266" s="4"/>
    </row>
    <row r="267" spans="1:25" ht="15.75" customHeight="1">
      <c r="A267" s="135"/>
      <c r="B267" s="292"/>
      <c r="C267" s="407"/>
      <c r="D267" s="292"/>
      <c r="E267" s="292"/>
      <c r="F267" s="410"/>
      <c r="G267" s="292"/>
      <c r="H267" s="292"/>
      <c r="I267" s="419"/>
      <c r="J267" s="419"/>
      <c r="K267" s="419"/>
      <c r="L267" s="419"/>
      <c r="M267" s="419"/>
      <c r="N267" s="419"/>
      <c r="O267" s="419"/>
      <c r="P267" s="419"/>
      <c r="Q267" s="419"/>
      <c r="R267" s="419"/>
      <c r="S267" s="419"/>
      <c r="T267" s="419"/>
      <c r="U267" s="3"/>
      <c r="V267" s="4"/>
      <c r="W267" s="4"/>
      <c r="X267" s="4"/>
      <c r="Y267" s="4"/>
    </row>
    <row r="268" spans="1:25" ht="15.75" customHeight="1">
      <c r="A268" s="135"/>
      <c r="B268" s="292"/>
      <c r="C268" s="407"/>
      <c r="D268" s="292"/>
      <c r="E268" s="292"/>
      <c r="F268" s="410"/>
      <c r="G268" s="292"/>
      <c r="H268" s="292"/>
      <c r="I268" s="419"/>
      <c r="J268" s="419"/>
      <c r="K268" s="419"/>
      <c r="L268" s="419"/>
      <c r="M268" s="419"/>
      <c r="N268" s="419"/>
      <c r="O268" s="419"/>
      <c r="P268" s="419"/>
      <c r="Q268" s="419"/>
      <c r="R268" s="419"/>
      <c r="S268" s="419"/>
      <c r="T268" s="419"/>
      <c r="U268" s="3"/>
      <c r="V268" s="4"/>
      <c r="W268" s="4"/>
      <c r="X268" s="4"/>
      <c r="Y268" s="4"/>
    </row>
    <row r="269" spans="1:25" ht="15.75" customHeight="1">
      <c r="A269" s="135"/>
      <c r="B269" s="292"/>
      <c r="C269" s="407"/>
      <c r="D269" s="292"/>
      <c r="E269" s="292"/>
      <c r="F269" s="410"/>
      <c r="G269" s="292"/>
      <c r="H269" s="292"/>
      <c r="I269" s="419"/>
      <c r="J269" s="419"/>
      <c r="K269" s="419"/>
      <c r="L269" s="419"/>
      <c r="M269" s="419"/>
      <c r="N269" s="419"/>
      <c r="O269" s="419"/>
      <c r="P269" s="419"/>
      <c r="Q269" s="419"/>
      <c r="R269" s="419"/>
      <c r="S269" s="419"/>
      <c r="T269" s="419"/>
      <c r="U269" s="3"/>
      <c r="V269" s="4"/>
      <c r="W269" s="4"/>
      <c r="X269" s="4"/>
      <c r="Y269" s="4"/>
    </row>
    <row r="270" spans="1:25" ht="15.75" customHeight="1">
      <c r="A270" s="135"/>
      <c r="B270" s="292"/>
      <c r="C270" s="407"/>
      <c r="D270" s="292"/>
      <c r="E270" s="292"/>
      <c r="F270" s="410"/>
      <c r="G270" s="292"/>
      <c r="H270" s="292"/>
      <c r="I270" s="419"/>
      <c r="J270" s="419"/>
      <c r="K270" s="419"/>
      <c r="L270" s="419"/>
      <c r="M270" s="419"/>
      <c r="N270" s="419"/>
      <c r="O270" s="419"/>
      <c r="P270" s="419"/>
      <c r="Q270" s="419"/>
      <c r="R270" s="419"/>
      <c r="S270" s="419"/>
      <c r="T270" s="419"/>
      <c r="U270" s="3"/>
      <c r="V270" s="4"/>
      <c r="W270" s="4"/>
      <c r="X270" s="4"/>
      <c r="Y270" s="4"/>
    </row>
    <row r="271" spans="1:25" ht="15.75" customHeight="1">
      <c r="A271" s="135"/>
      <c r="B271" s="292"/>
      <c r="C271" s="407"/>
      <c r="D271" s="292"/>
      <c r="E271" s="292"/>
      <c r="F271" s="410"/>
      <c r="G271" s="292"/>
      <c r="H271" s="292"/>
      <c r="I271" s="419"/>
      <c r="J271" s="419"/>
      <c r="K271" s="419"/>
      <c r="L271" s="419"/>
      <c r="M271" s="419"/>
      <c r="N271" s="419"/>
      <c r="O271" s="419"/>
      <c r="P271" s="419"/>
      <c r="Q271" s="419"/>
      <c r="R271" s="419"/>
      <c r="S271" s="419"/>
      <c r="T271" s="419"/>
      <c r="U271" s="3"/>
      <c r="V271" s="4"/>
      <c r="W271" s="4"/>
      <c r="X271" s="4"/>
      <c r="Y271" s="4"/>
    </row>
    <row r="272" spans="1:25" ht="15.75" customHeight="1">
      <c r="A272" s="135"/>
      <c r="B272" s="292"/>
      <c r="C272" s="407"/>
      <c r="D272" s="292"/>
      <c r="E272" s="292"/>
      <c r="F272" s="410"/>
      <c r="G272" s="292"/>
      <c r="H272" s="292"/>
      <c r="I272" s="419"/>
      <c r="J272" s="419"/>
      <c r="K272" s="419"/>
      <c r="L272" s="419"/>
      <c r="M272" s="419"/>
      <c r="N272" s="419"/>
      <c r="O272" s="419"/>
      <c r="P272" s="419"/>
      <c r="Q272" s="419"/>
      <c r="R272" s="419"/>
      <c r="S272" s="419"/>
      <c r="T272" s="419"/>
      <c r="U272" s="3"/>
      <c r="V272" s="4"/>
      <c r="W272" s="4"/>
      <c r="X272" s="4"/>
      <c r="Y272" s="4"/>
    </row>
    <row r="273" spans="1:25" ht="15.75" customHeight="1">
      <c r="A273" s="135"/>
      <c r="B273" s="292"/>
      <c r="C273" s="407"/>
      <c r="D273" s="292"/>
      <c r="E273" s="292"/>
      <c r="F273" s="410"/>
      <c r="G273" s="292"/>
      <c r="H273" s="292"/>
      <c r="I273" s="419"/>
      <c r="J273" s="419"/>
      <c r="K273" s="419"/>
      <c r="L273" s="419"/>
      <c r="M273" s="419"/>
      <c r="N273" s="419"/>
      <c r="O273" s="419"/>
      <c r="P273" s="419"/>
      <c r="Q273" s="419"/>
      <c r="R273" s="419"/>
      <c r="S273" s="419"/>
      <c r="T273" s="419"/>
      <c r="U273" s="3"/>
      <c r="V273" s="4"/>
      <c r="W273" s="4"/>
      <c r="X273" s="4"/>
      <c r="Y273" s="4"/>
    </row>
    <row r="274" spans="1:25" ht="15.75" customHeight="1">
      <c r="A274" s="135"/>
      <c r="B274" s="292"/>
      <c r="C274" s="407"/>
      <c r="D274" s="292"/>
      <c r="E274" s="292"/>
      <c r="F274" s="410"/>
      <c r="G274" s="292"/>
      <c r="H274" s="292"/>
      <c r="I274" s="419"/>
      <c r="J274" s="419"/>
      <c r="K274" s="419"/>
      <c r="L274" s="419"/>
      <c r="M274" s="419"/>
      <c r="N274" s="419"/>
      <c r="O274" s="419"/>
      <c r="P274" s="419"/>
      <c r="Q274" s="419"/>
      <c r="R274" s="419"/>
      <c r="S274" s="419"/>
      <c r="T274" s="419"/>
      <c r="U274" s="3"/>
      <c r="V274" s="4"/>
      <c r="W274" s="4"/>
      <c r="X274" s="4"/>
      <c r="Y274" s="4"/>
    </row>
    <row r="275" spans="1:25" ht="15.75" customHeight="1">
      <c r="A275" s="135"/>
      <c r="B275" s="292"/>
      <c r="C275" s="407"/>
      <c r="D275" s="292"/>
      <c r="E275" s="292"/>
      <c r="F275" s="410"/>
      <c r="G275" s="292"/>
      <c r="H275" s="292"/>
      <c r="I275" s="419"/>
      <c r="J275" s="419"/>
      <c r="K275" s="419"/>
      <c r="L275" s="419"/>
      <c r="M275" s="419"/>
      <c r="N275" s="419"/>
      <c r="O275" s="419"/>
      <c r="P275" s="419"/>
      <c r="Q275" s="419"/>
      <c r="R275" s="419"/>
      <c r="S275" s="419"/>
      <c r="T275" s="419"/>
      <c r="U275" s="3"/>
      <c r="V275" s="4"/>
      <c r="W275" s="4"/>
      <c r="X275" s="4"/>
      <c r="Y275" s="4"/>
    </row>
    <row r="276" spans="1:25" ht="15.75" customHeight="1">
      <c r="A276" s="135"/>
      <c r="B276" s="292"/>
      <c r="C276" s="407"/>
      <c r="D276" s="292"/>
      <c r="E276" s="292"/>
      <c r="F276" s="410"/>
      <c r="G276" s="292"/>
      <c r="H276" s="292"/>
      <c r="I276" s="419"/>
      <c r="J276" s="419"/>
      <c r="K276" s="419"/>
      <c r="L276" s="419"/>
      <c r="M276" s="419"/>
      <c r="N276" s="419"/>
      <c r="O276" s="419"/>
      <c r="P276" s="419"/>
      <c r="Q276" s="419"/>
      <c r="R276" s="419"/>
      <c r="S276" s="419"/>
      <c r="T276" s="419"/>
      <c r="U276" s="3"/>
      <c r="V276" s="4"/>
      <c r="W276" s="4"/>
      <c r="X276" s="4"/>
      <c r="Y276" s="4"/>
    </row>
    <row r="277" spans="1:25" ht="15.75" customHeight="1">
      <c r="A277" s="135"/>
      <c r="B277" s="292"/>
      <c r="C277" s="407"/>
      <c r="D277" s="292"/>
      <c r="E277" s="292"/>
      <c r="F277" s="410"/>
      <c r="G277" s="292"/>
      <c r="H277" s="292"/>
      <c r="I277" s="419"/>
      <c r="J277" s="419"/>
      <c r="K277" s="419"/>
      <c r="L277" s="419"/>
      <c r="M277" s="419"/>
      <c r="N277" s="419"/>
      <c r="O277" s="419"/>
      <c r="P277" s="419"/>
      <c r="Q277" s="419"/>
      <c r="R277" s="419"/>
      <c r="S277" s="419"/>
      <c r="T277" s="419"/>
      <c r="U277" s="3"/>
      <c r="V277" s="4"/>
      <c r="W277" s="4"/>
      <c r="X277" s="4"/>
      <c r="Y277" s="4"/>
    </row>
    <row r="278" spans="1:25" ht="15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3"/>
      <c r="V278" s="4"/>
      <c r="W278" s="4"/>
      <c r="X278" s="4"/>
      <c r="Y278" s="4"/>
    </row>
    <row r="279" spans="1:25" ht="15.7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3"/>
      <c r="V279" s="4"/>
      <c r="W279" s="4"/>
      <c r="X279" s="4"/>
      <c r="Y279" s="4"/>
    </row>
    <row r="280" spans="1:25" ht="15.7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3"/>
      <c r="V280" s="4"/>
      <c r="W280" s="4"/>
      <c r="X280" s="4"/>
      <c r="Y280" s="4"/>
    </row>
    <row r="281" spans="1:25" ht="15.7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3"/>
      <c r="V281" s="4"/>
      <c r="W281" s="4"/>
      <c r="X281" s="4"/>
      <c r="Y281" s="4"/>
    </row>
    <row r="282" spans="1:25" ht="15.7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3"/>
      <c r="V282" s="4"/>
      <c r="W282" s="4"/>
      <c r="X282" s="4"/>
      <c r="Y282" s="4"/>
    </row>
    <row r="283" spans="1:25" ht="15.7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3"/>
      <c r="V283" s="4"/>
      <c r="W283" s="4"/>
      <c r="X283" s="4"/>
      <c r="Y283" s="4"/>
    </row>
    <row r="284" spans="1:25" ht="15.7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3"/>
      <c r="V284" s="4"/>
      <c r="W284" s="4"/>
      <c r="X284" s="4"/>
      <c r="Y284" s="4"/>
    </row>
    <row r="285" spans="1:25" ht="15.7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3"/>
      <c r="V285" s="4"/>
      <c r="W285" s="4"/>
      <c r="X285" s="4"/>
      <c r="Y285" s="4"/>
    </row>
    <row r="286" spans="1:25" ht="15.7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3"/>
      <c r="V286" s="4"/>
      <c r="W286" s="4"/>
      <c r="X286" s="4"/>
      <c r="Y286" s="4"/>
    </row>
    <row r="287" spans="1:25" ht="15.7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3"/>
      <c r="V287" s="4"/>
      <c r="W287" s="4"/>
      <c r="X287" s="4"/>
      <c r="Y287" s="4"/>
    </row>
    <row r="288" spans="1:25" ht="15.7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3"/>
      <c r="V288" s="4"/>
      <c r="W288" s="4"/>
      <c r="X288" s="4"/>
      <c r="Y288" s="4"/>
    </row>
    <row r="289" spans="2:25" ht="15.7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3"/>
      <c r="V289" s="4"/>
      <c r="W289" s="4"/>
      <c r="X289" s="4"/>
      <c r="Y289" s="4"/>
    </row>
    <row r="290" spans="2:25" ht="15.7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3"/>
      <c r="V290" s="4"/>
      <c r="W290" s="4"/>
      <c r="X290" s="4"/>
      <c r="Y290" s="4"/>
    </row>
    <row r="291" spans="2:25" ht="15.7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3"/>
      <c r="V291" s="4"/>
      <c r="W291" s="4"/>
      <c r="X291" s="4"/>
      <c r="Y291" s="4"/>
    </row>
    <row r="292" spans="2:25" ht="15.7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3"/>
      <c r="V292" s="4"/>
      <c r="W292" s="4"/>
      <c r="X292" s="4"/>
      <c r="Y292" s="4"/>
    </row>
    <row r="293" spans="2:25" ht="15.7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3"/>
      <c r="V293" s="4"/>
      <c r="W293" s="4"/>
      <c r="X293" s="4"/>
      <c r="Y293" s="4"/>
    </row>
    <row r="294" spans="2:25" ht="15.7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3"/>
      <c r="V294" s="4"/>
      <c r="W294" s="4"/>
      <c r="X294" s="4"/>
      <c r="Y294" s="4"/>
    </row>
    <row r="295" spans="2:25" ht="15.7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3"/>
      <c r="V295" s="4"/>
      <c r="W295" s="4"/>
      <c r="X295" s="4"/>
      <c r="Y295" s="4"/>
    </row>
    <row r="296" spans="2:25" ht="15.7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3"/>
      <c r="V296" s="4"/>
      <c r="W296" s="4"/>
      <c r="X296" s="4"/>
      <c r="Y296" s="4"/>
    </row>
    <row r="297" spans="2:25" ht="15.75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3"/>
      <c r="V297" s="4"/>
      <c r="W297" s="4"/>
      <c r="X297" s="4"/>
      <c r="Y297" s="4"/>
    </row>
    <row r="298" spans="2:25" ht="15.75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3"/>
      <c r="V298" s="4"/>
      <c r="W298" s="4"/>
      <c r="X298" s="4"/>
      <c r="Y298" s="4"/>
    </row>
    <row r="299" spans="2:25" ht="15.75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3"/>
      <c r="V299" s="4"/>
      <c r="W299" s="4"/>
      <c r="X299" s="4"/>
      <c r="Y299" s="4"/>
    </row>
    <row r="300" spans="2:25" ht="15.75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3"/>
      <c r="V300" s="4"/>
      <c r="W300" s="4"/>
      <c r="X300" s="4"/>
      <c r="Y300" s="4"/>
    </row>
    <row r="301" spans="2:25" ht="15.7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3"/>
      <c r="V301" s="4"/>
      <c r="W301" s="4"/>
      <c r="X301" s="4"/>
      <c r="Y301" s="4"/>
    </row>
    <row r="302" spans="2:25" ht="15.75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3"/>
      <c r="V302" s="4"/>
      <c r="W302" s="4"/>
      <c r="X302" s="4"/>
      <c r="Y302" s="4"/>
    </row>
    <row r="303" spans="2:25" ht="15.75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3"/>
      <c r="V303" s="4"/>
      <c r="W303" s="4"/>
      <c r="X303" s="4"/>
      <c r="Y303" s="4"/>
    </row>
    <row r="304" spans="2:25" ht="15.7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3"/>
      <c r="V304" s="4"/>
      <c r="W304" s="4"/>
      <c r="X304" s="4"/>
      <c r="Y304" s="4"/>
    </row>
    <row r="305" spans="2:25" ht="15.75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3"/>
      <c r="V305" s="4"/>
      <c r="W305" s="4"/>
      <c r="X305" s="4"/>
      <c r="Y305" s="4"/>
    </row>
    <row r="306" spans="2:25" ht="15.75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3"/>
      <c r="V306" s="4"/>
      <c r="W306" s="4"/>
      <c r="X306" s="4"/>
      <c r="Y306" s="4"/>
    </row>
    <row r="307" spans="2:25" ht="15.7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3"/>
      <c r="V307" s="4"/>
      <c r="W307" s="4"/>
      <c r="X307" s="4"/>
      <c r="Y307" s="4"/>
    </row>
    <row r="308" spans="2:25" ht="15.75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3"/>
      <c r="V308" s="4"/>
      <c r="W308" s="4"/>
      <c r="X308" s="4"/>
      <c r="Y308" s="4"/>
    </row>
    <row r="309" spans="2:25" ht="15.75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3"/>
      <c r="V309" s="4"/>
      <c r="W309" s="4"/>
      <c r="X309" s="4"/>
      <c r="Y309" s="4"/>
    </row>
    <row r="310" spans="2:25" ht="15.75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3"/>
      <c r="V310" s="4"/>
      <c r="W310" s="4"/>
      <c r="X310" s="4"/>
      <c r="Y310" s="4"/>
    </row>
    <row r="311" spans="2:25" ht="15.75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3"/>
      <c r="V311" s="4"/>
      <c r="W311" s="4"/>
      <c r="X311" s="4"/>
      <c r="Y311" s="4"/>
    </row>
    <row r="312" spans="2:25" ht="15.75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3"/>
      <c r="V312" s="4"/>
      <c r="W312" s="4"/>
      <c r="X312" s="4"/>
      <c r="Y312" s="4"/>
    </row>
    <row r="313" spans="2:25" ht="15.7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3"/>
      <c r="V313" s="4"/>
      <c r="W313" s="4"/>
      <c r="X313" s="4"/>
      <c r="Y313" s="4"/>
    </row>
    <row r="314" spans="2:25" ht="15.75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3"/>
      <c r="V314" s="4"/>
      <c r="W314" s="4"/>
      <c r="X314" s="4"/>
      <c r="Y314" s="4"/>
    </row>
    <row r="315" spans="2:25" ht="15.75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3"/>
      <c r="V315" s="4"/>
      <c r="W315" s="4"/>
      <c r="X315" s="4"/>
      <c r="Y315" s="4"/>
    </row>
    <row r="316" spans="2:25" ht="15.75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3"/>
      <c r="V316" s="4"/>
      <c r="W316" s="4"/>
      <c r="X316" s="4"/>
      <c r="Y316" s="4"/>
    </row>
    <row r="317" spans="2:25" ht="15.75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3"/>
      <c r="V317" s="4"/>
      <c r="W317" s="4"/>
      <c r="X317" s="4"/>
      <c r="Y317" s="4"/>
    </row>
    <row r="318" spans="2:25" ht="15.75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3"/>
      <c r="V318" s="4"/>
      <c r="W318" s="4"/>
      <c r="X318" s="4"/>
      <c r="Y318" s="4"/>
    </row>
    <row r="319" spans="2:25" ht="15.7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3"/>
      <c r="V319" s="4"/>
      <c r="W319" s="4"/>
      <c r="X319" s="4"/>
      <c r="Y319" s="4"/>
    </row>
    <row r="320" spans="2:25" ht="15.75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3"/>
      <c r="V320" s="4"/>
      <c r="W320" s="4"/>
      <c r="X320" s="4"/>
      <c r="Y320" s="4"/>
    </row>
    <row r="321" spans="2:25" ht="15.75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3"/>
      <c r="V321" s="4"/>
      <c r="W321" s="4"/>
      <c r="X321" s="4"/>
      <c r="Y321" s="4"/>
    </row>
    <row r="322" spans="2:25" ht="15.75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3"/>
      <c r="V322" s="4"/>
      <c r="W322" s="4"/>
      <c r="X322" s="4"/>
      <c r="Y322" s="4"/>
    </row>
    <row r="323" spans="2:25" ht="15.75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3"/>
      <c r="V323" s="4"/>
      <c r="W323" s="4"/>
      <c r="X323" s="4"/>
      <c r="Y323" s="4"/>
    </row>
    <row r="324" spans="2:25" ht="15.75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3"/>
      <c r="V324" s="4"/>
      <c r="W324" s="4"/>
      <c r="X324" s="4"/>
      <c r="Y324" s="4"/>
    </row>
    <row r="325" spans="2:25" ht="15.7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3"/>
      <c r="V325" s="4"/>
      <c r="W325" s="4"/>
      <c r="X325" s="4"/>
      <c r="Y325" s="4"/>
    </row>
    <row r="326" spans="2:25" ht="15.75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3"/>
      <c r="V326" s="4"/>
      <c r="W326" s="4"/>
      <c r="X326" s="4"/>
      <c r="Y326" s="4"/>
    </row>
    <row r="327" spans="2:25" ht="15.75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3"/>
      <c r="V327" s="4"/>
      <c r="W327" s="4"/>
      <c r="X327" s="4"/>
      <c r="Y327" s="4"/>
    </row>
    <row r="328" spans="2:25" ht="15.75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3"/>
      <c r="V328" s="4"/>
      <c r="W328" s="4"/>
      <c r="X328" s="4"/>
      <c r="Y328" s="4"/>
    </row>
    <row r="329" spans="2:25" ht="15.75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3"/>
      <c r="V329" s="4"/>
      <c r="W329" s="4"/>
      <c r="X329" s="4"/>
      <c r="Y329" s="4"/>
    </row>
    <row r="330" spans="2:25" ht="15.75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3"/>
      <c r="V330" s="4"/>
      <c r="W330" s="4"/>
      <c r="X330" s="4"/>
      <c r="Y330" s="4"/>
    </row>
    <row r="331" spans="2:25" ht="15.75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3"/>
      <c r="V331" s="4"/>
      <c r="W331" s="4"/>
      <c r="X331" s="4"/>
      <c r="Y331" s="4"/>
    </row>
    <row r="332" spans="2:25" ht="15.75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3"/>
      <c r="V332" s="4"/>
      <c r="W332" s="4"/>
      <c r="X332" s="4"/>
      <c r="Y332" s="4"/>
    </row>
    <row r="333" spans="2:25" ht="15.75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3"/>
      <c r="V333" s="4"/>
      <c r="W333" s="4"/>
      <c r="X333" s="4"/>
      <c r="Y333" s="4"/>
    </row>
    <row r="334" spans="2:25" ht="15.75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3"/>
      <c r="V334" s="4"/>
      <c r="W334" s="4"/>
      <c r="X334" s="4"/>
      <c r="Y334" s="4"/>
    </row>
    <row r="335" spans="2:25" ht="15.75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3"/>
      <c r="V335" s="4"/>
      <c r="W335" s="4"/>
      <c r="X335" s="4"/>
      <c r="Y335" s="4"/>
    </row>
    <row r="336" spans="2:25" ht="15.75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3"/>
      <c r="V336" s="4"/>
      <c r="W336" s="4"/>
      <c r="X336" s="4"/>
      <c r="Y336" s="4"/>
    </row>
    <row r="337" spans="2:25" ht="15.75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3"/>
      <c r="V337" s="4"/>
      <c r="W337" s="4"/>
      <c r="X337" s="4"/>
      <c r="Y337" s="4"/>
    </row>
    <row r="338" spans="2:25" ht="15.75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3"/>
      <c r="V338" s="4"/>
      <c r="W338" s="4"/>
      <c r="X338" s="4"/>
      <c r="Y338" s="4"/>
    </row>
    <row r="339" spans="2:25" ht="15.75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3"/>
      <c r="V339" s="4"/>
      <c r="W339" s="4"/>
      <c r="X339" s="4"/>
      <c r="Y339" s="4"/>
    </row>
    <row r="340" spans="2:25" ht="15.75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3"/>
      <c r="V340" s="4"/>
      <c r="W340" s="4"/>
      <c r="X340" s="4"/>
      <c r="Y340" s="4"/>
    </row>
    <row r="341" spans="2:25" ht="15.75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3"/>
      <c r="V341" s="4"/>
      <c r="W341" s="4"/>
      <c r="X341" s="4"/>
      <c r="Y341" s="4"/>
    </row>
    <row r="342" spans="2:25" ht="15.75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3"/>
      <c r="V342" s="4"/>
      <c r="W342" s="4"/>
      <c r="X342" s="4"/>
      <c r="Y342" s="4"/>
    </row>
    <row r="343" spans="2:25" ht="15.75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3"/>
      <c r="V343" s="4"/>
      <c r="W343" s="4"/>
      <c r="X343" s="4"/>
      <c r="Y343" s="4"/>
    </row>
    <row r="344" spans="2:25" ht="15.75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3"/>
      <c r="V344" s="4"/>
      <c r="W344" s="4"/>
      <c r="X344" s="4"/>
      <c r="Y344" s="4"/>
    </row>
    <row r="345" spans="2:25" ht="15.75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3"/>
      <c r="V345" s="4"/>
      <c r="W345" s="4"/>
      <c r="X345" s="4"/>
      <c r="Y345" s="4"/>
    </row>
    <row r="346" spans="2:25" ht="15.75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3"/>
      <c r="V346" s="4"/>
      <c r="W346" s="4"/>
      <c r="X346" s="4"/>
      <c r="Y346" s="4"/>
    </row>
    <row r="347" spans="2:25" ht="15.75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3"/>
      <c r="V347" s="4"/>
      <c r="W347" s="4"/>
      <c r="X347" s="4"/>
      <c r="Y347" s="4"/>
    </row>
    <row r="348" spans="2:25" ht="15.75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3"/>
      <c r="V348" s="4"/>
      <c r="W348" s="4"/>
      <c r="X348" s="4"/>
      <c r="Y348" s="4"/>
    </row>
    <row r="349" spans="2:25" ht="15.75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3"/>
      <c r="V349" s="4"/>
      <c r="W349" s="4"/>
      <c r="X349" s="4"/>
      <c r="Y349" s="4"/>
    </row>
    <row r="350" spans="2:25" ht="15.75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3"/>
      <c r="V350" s="4"/>
      <c r="W350" s="4"/>
      <c r="X350" s="4"/>
      <c r="Y350" s="4"/>
    </row>
    <row r="351" spans="2:25" ht="15.75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3"/>
      <c r="V351" s="4"/>
      <c r="W351" s="4"/>
      <c r="X351" s="4"/>
      <c r="Y351" s="4"/>
    </row>
    <row r="352" spans="2:25" ht="15.75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3"/>
      <c r="V352" s="4"/>
      <c r="W352" s="4"/>
      <c r="X352" s="4"/>
      <c r="Y352" s="4"/>
    </row>
    <row r="353" spans="2:25" ht="15.75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3"/>
      <c r="V353" s="4"/>
      <c r="W353" s="4"/>
      <c r="X353" s="4"/>
      <c r="Y353" s="4"/>
    </row>
    <row r="354" spans="2:25" ht="15.75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3"/>
      <c r="V354" s="4"/>
      <c r="W354" s="4"/>
      <c r="X354" s="4"/>
      <c r="Y354" s="4"/>
    </row>
    <row r="355" spans="2:25" ht="15.75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3"/>
      <c r="V355" s="4"/>
      <c r="W355" s="4"/>
      <c r="X355" s="4"/>
      <c r="Y355" s="4"/>
    </row>
    <row r="356" spans="2:25" ht="15.75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3"/>
      <c r="V356" s="4"/>
      <c r="W356" s="4"/>
      <c r="X356" s="4"/>
      <c r="Y356" s="4"/>
    </row>
    <row r="357" spans="2:25" ht="15.75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3"/>
      <c r="V357" s="4"/>
      <c r="W357" s="4"/>
      <c r="X357" s="4"/>
      <c r="Y357" s="4"/>
    </row>
    <row r="358" spans="2:25" ht="15.75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3"/>
      <c r="V358" s="4"/>
      <c r="W358" s="4"/>
      <c r="X358" s="4"/>
      <c r="Y358" s="4"/>
    </row>
    <row r="359" spans="2:25" ht="15.75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3"/>
      <c r="V359" s="4"/>
      <c r="W359" s="4"/>
      <c r="X359" s="4"/>
      <c r="Y359" s="4"/>
    </row>
    <row r="360" spans="2:25" ht="15.75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3"/>
      <c r="V360" s="4"/>
      <c r="W360" s="4"/>
      <c r="X360" s="4"/>
      <c r="Y360" s="4"/>
    </row>
    <row r="361" spans="2:25" ht="15.75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3"/>
      <c r="V361" s="4"/>
      <c r="W361" s="4"/>
      <c r="X361" s="4"/>
      <c r="Y361" s="4"/>
    </row>
    <row r="362" spans="2:25" ht="15.75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3"/>
      <c r="V362" s="4"/>
      <c r="W362" s="4"/>
      <c r="X362" s="4"/>
      <c r="Y362" s="4"/>
    </row>
    <row r="363" spans="2:25" ht="15.75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3"/>
      <c r="V363" s="4"/>
      <c r="W363" s="4"/>
      <c r="X363" s="4"/>
      <c r="Y363" s="4"/>
    </row>
    <row r="364" spans="2:25" ht="15.75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3"/>
      <c r="V364" s="4"/>
      <c r="W364" s="4"/>
      <c r="X364" s="4"/>
      <c r="Y364" s="4"/>
    </row>
    <row r="365" spans="2:25" ht="15.75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3"/>
      <c r="V365" s="4"/>
      <c r="W365" s="4"/>
      <c r="X365" s="4"/>
      <c r="Y365" s="4"/>
    </row>
    <row r="366" spans="2:25" ht="15.75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3"/>
      <c r="V366" s="4"/>
      <c r="W366" s="4"/>
      <c r="X366" s="4"/>
      <c r="Y366" s="4"/>
    </row>
    <row r="367" spans="2:25" ht="15.75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3"/>
      <c r="V367" s="4"/>
      <c r="W367" s="4"/>
      <c r="X367" s="4"/>
      <c r="Y367" s="4"/>
    </row>
    <row r="368" spans="2:25" ht="15.75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3"/>
      <c r="V368" s="4"/>
      <c r="W368" s="4"/>
      <c r="X368" s="4"/>
      <c r="Y368" s="4"/>
    </row>
    <row r="369" spans="2:25" ht="15.75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3"/>
      <c r="V369" s="4"/>
      <c r="W369" s="4"/>
      <c r="X369" s="4"/>
      <c r="Y369" s="4"/>
    </row>
    <row r="370" spans="2:25" ht="15.75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3"/>
      <c r="V370" s="4"/>
      <c r="W370" s="4"/>
      <c r="X370" s="4"/>
      <c r="Y370" s="4"/>
    </row>
    <row r="371" spans="2:25" ht="15.75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3"/>
      <c r="V371" s="4"/>
      <c r="W371" s="4"/>
      <c r="X371" s="4"/>
      <c r="Y371" s="4"/>
    </row>
    <row r="372" spans="2:25" ht="15.75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3"/>
      <c r="V372" s="4"/>
      <c r="W372" s="4"/>
      <c r="X372" s="4"/>
      <c r="Y372" s="4"/>
    </row>
    <row r="373" spans="2:25" ht="15.75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3"/>
      <c r="V373" s="4"/>
      <c r="W373" s="4"/>
      <c r="X373" s="4"/>
      <c r="Y373" s="4"/>
    </row>
    <row r="374" spans="2:25" ht="15.75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3"/>
      <c r="V374" s="4"/>
      <c r="W374" s="4"/>
      <c r="X374" s="4"/>
      <c r="Y374" s="4"/>
    </row>
    <row r="375" spans="2:25" ht="15.75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3"/>
      <c r="V375" s="4"/>
      <c r="W375" s="4"/>
      <c r="X375" s="4"/>
      <c r="Y375" s="4"/>
    </row>
    <row r="376" spans="2:25" ht="15.75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3"/>
      <c r="V376" s="4"/>
      <c r="W376" s="4"/>
      <c r="X376" s="4"/>
      <c r="Y376" s="4"/>
    </row>
    <row r="377" spans="2:25" ht="15.75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3"/>
      <c r="V377" s="4"/>
      <c r="W377" s="4"/>
      <c r="X377" s="4"/>
      <c r="Y377" s="4"/>
    </row>
    <row r="378" spans="2:25" ht="15.75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3"/>
      <c r="V378" s="4"/>
      <c r="W378" s="4"/>
      <c r="X378" s="4"/>
      <c r="Y378" s="4"/>
    </row>
    <row r="379" spans="2:25" ht="15.75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3"/>
      <c r="V379" s="4"/>
      <c r="W379" s="4"/>
      <c r="X379" s="4"/>
      <c r="Y379" s="4"/>
    </row>
    <row r="380" spans="2:25" ht="15.75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3"/>
      <c r="V380" s="4"/>
      <c r="W380" s="4"/>
      <c r="X380" s="4"/>
      <c r="Y380" s="4"/>
    </row>
    <row r="381" spans="2:25" ht="15.75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3"/>
      <c r="V381" s="4"/>
      <c r="W381" s="4"/>
      <c r="X381" s="4"/>
      <c r="Y381" s="4"/>
    </row>
    <row r="382" spans="2:25" ht="15.75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3"/>
      <c r="V382" s="4"/>
      <c r="W382" s="4"/>
      <c r="X382" s="4"/>
      <c r="Y382" s="4"/>
    </row>
    <row r="383" spans="2:25" ht="15.7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3"/>
      <c r="V383" s="4"/>
      <c r="W383" s="4"/>
      <c r="X383" s="4"/>
      <c r="Y383" s="4"/>
    </row>
    <row r="384" spans="2:25" ht="15.75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3"/>
      <c r="V384" s="4"/>
      <c r="W384" s="4"/>
      <c r="X384" s="4"/>
      <c r="Y384" s="4"/>
    </row>
    <row r="385" spans="2:25" ht="15.75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3"/>
      <c r="V385" s="4"/>
      <c r="W385" s="4"/>
      <c r="X385" s="4"/>
      <c r="Y385" s="4"/>
    </row>
    <row r="386" spans="2:25" ht="15.75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3"/>
      <c r="V386" s="4"/>
      <c r="W386" s="4"/>
      <c r="X386" s="4"/>
      <c r="Y386" s="4"/>
    </row>
    <row r="387" spans="2:25" ht="15.75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3"/>
      <c r="V387" s="4"/>
      <c r="W387" s="4"/>
      <c r="X387" s="4"/>
      <c r="Y387" s="4"/>
    </row>
    <row r="388" spans="2:25" ht="15.7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3"/>
      <c r="V388" s="4"/>
      <c r="W388" s="4"/>
      <c r="X388" s="4"/>
      <c r="Y388" s="4"/>
    </row>
    <row r="389" spans="2:25" ht="15.75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3"/>
      <c r="V389" s="4"/>
      <c r="W389" s="4"/>
      <c r="X389" s="4"/>
      <c r="Y389" s="4"/>
    </row>
    <row r="390" spans="2:25" ht="15.75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3"/>
      <c r="V390" s="4"/>
      <c r="W390" s="4"/>
      <c r="X390" s="4"/>
      <c r="Y390" s="4"/>
    </row>
    <row r="391" spans="2:25" ht="15.75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3"/>
      <c r="V391" s="4"/>
      <c r="W391" s="4"/>
      <c r="X391" s="4"/>
      <c r="Y391" s="4"/>
    </row>
    <row r="392" spans="2:25" ht="15.75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3"/>
      <c r="V392" s="4"/>
      <c r="W392" s="4"/>
      <c r="X392" s="4"/>
      <c r="Y392" s="4"/>
    </row>
    <row r="393" spans="2:25" ht="15.75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3"/>
      <c r="V393" s="4"/>
      <c r="W393" s="4"/>
      <c r="X393" s="4"/>
      <c r="Y393" s="4"/>
    </row>
    <row r="394" spans="2:25" ht="15.75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3"/>
      <c r="V394" s="4"/>
      <c r="W394" s="4"/>
      <c r="X394" s="4"/>
      <c r="Y394" s="4"/>
    </row>
    <row r="395" spans="2:25" ht="15.75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3"/>
      <c r="V395" s="4"/>
      <c r="W395" s="4"/>
      <c r="X395" s="4"/>
      <c r="Y395" s="4"/>
    </row>
    <row r="396" spans="2:25" ht="15.75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3"/>
      <c r="V396" s="4"/>
      <c r="W396" s="4"/>
      <c r="X396" s="4"/>
      <c r="Y396" s="4"/>
    </row>
    <row r="397" spans="2:25" ht="15.75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3"/>
      <c r="V397" s="4"/>
      <c r="W397" s="4"/>
      <c r="X397" s="4"/>
      <c r="Y397" s="4"/>
    </row>
    <row r="398" spans="2:25" ht="15.75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3"/>
      <c r="V398" s="4"/>
      <c r="W398" s="4"/>
      <c r="X398" s="4"/>
      <c r="Y398" s="4"/>
    </row>
    <row r="399" spans="2:25" ht="15.75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3"/>
      <c r="V399" s="4"/>
      <c r="W399" s="4"/>
      <c r="X399" s="4"/>
      <c r="Y399" s="4"/>
    </row>
    <row r="400" spans="2:25" ht="15.75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3"/>
      <c r="V400" s="4"/>
      <c r="W400" s="4"/>
      <c r="X400" s="4"/>
      <c r="Y400" s="4"/>
    </row>
    <row r="401" spans="2:25" ht="15.75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3"/>
      <c r="V401" s="4"/>
      <c r="W401" s="4"/>
      <c r="X401" s="4"/>
      <c r="Y401" s="4"/>
    </row>
    <row r="402" spans="2:25" ht="15.75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3"/>
      <c r="V402" s="4"/>
      <c r="W402" s="4"/>
      <c r="X402" s="4"/>
      <c r="Y402" s="4"/>
    </row>
    <row r="403" spans="2:25" ht="15.75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3"/>
      <c r="V403" s="4"/>
      <c r="W403" s="4"/>
      <c r="X403" s="4"/>
      <c r="Y403" s="4"/>
    </row>
    <row r="404" spans="2:25" ht="15.75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3"/>
      <c r="V404" s="4"/>
      <c r="W404" s="4"/>
      <c r="X404" s="4"/>
      <c r="Y404" s="4"/>
    </row>
    <row r="405" spans="2:25" ht="15.75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3"/>
      <c r="V405" s="4"/>
      <c r="W405" s="4"/>
      <c r="X405" s="4"/>
      <c r="Y405" s="4"/>
    </row>
    <row r="406" spans="2:25" ht="15.75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3"/>
      <c r="V406" s="4"/>
      <c r="W406" s="4"/>
      <c r="X406" s="4"/>
      <c r="Y406" s="4"/>
    </row>
    <row r="407" spans="2:25" ht="15.75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3"/>
      <c r="V407" s="4"/>
      <c r="W407" s="4"/>
      <c r="X407" s="4"/>
      <c r="Y407" s="4"/>
    </row>
    <row r="408" spans="2:25" ht="15.75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3"/>
      <c r="V408" s="4"/>
      <c r="W408" s="4"/>
      <c r="X408" s="4"/>
      <c r="Y408" s="4"/>
    </row>
    <row r="409" spans="2:25" ht="15.75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3"/>
      <c r="V409" s="4"/>
      <c r="W409" s="4"/>
      <c r="X409" s="4"/>
      <c r="Y409" s="4"/>
    </row>
    <row r="410" spans="2:25" ht="15.75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3"/>
      <c r="V410" s="4"/>
      <c r="W410" s="4"/>
      <c r="X410" s="4"/>
      <c r="Y410" s="4"/>
    </row>
    <row r="411" spans="2:25" ht="15.75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3"/>
      <c r="V411" s="4"/>
      <c r="W411" s="4"/>
      <c r="X411" s="4"/>
      <c r="Y411" s="4"/>
    </row>
    <row r="412" spans="2:25" ht="15.75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3"/>
      <c r="V412" s="4"/>
      <c r="W412" s="4"/>
      <c r="X412" s="4"/>
      <c r="Y412" s="4"/>
    </row>
    <row r="413" spans="2:25" ht="15.75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3"/>
      <c r="V413" s="4"/>
      <c r="W413" s="4"/>
      <c r="X413" s="4"/>
      <c r="Y413" s="4"/>
    </row>
    <row r="414" spans="2:25" ht="15.75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3"/>
      <c r="V414" s="4"/>
      <c r="W414" s="4"/>
      <c r="X414" s="4"/>
      <c r="Y414" s="4"/>
    </row>
    <row r="415" spans="2:25" ht="15.75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3"/>
      <c r="V415" s="4"/>
      <c r="W415" s="4"/>
      <c r="X415" s="4"/>
      <c r="Y415" s="4"/>
    </row>
    <row r="416" spans="2:25" ht="15.75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3"/>
      <c r="V416" s="4"/>
      <c r="W416" s="4"/>
      <c r="X416" s="4"/>
      <c r="Y416" s="4"/>
    </row>
    <row r="417" spans="2:25" ht="15.75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3"/>
      <c r="V417" s="4"/>
      <c r="W417" s="4"/>
      <c r="X417" s="4"/>
      <c r="Y417" s="4"/>
    </row>
    <row r="418" spans="2:25" ht="15.75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3"/>
      <c r="V418" s="4"/>
      <c r="W418" s="4"/>
      <c r="X418" s="4"/>
      <c r="Y418" s="4"/>
    </row>
    <row r="419" spans="2:25" ht="15.75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3"/>
      <c r="V419" s="4"/>
      <c r="W419" s="4"/>
      <c r="X419" s="4"/>
      <c r="Y419" s="4"/>
    </row>
    <row r="420" spans="2:25" ht="15.75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3"/>
      <c r="V420" s="4"/>
      <c r="W420" s="4"/>
      <c r="X420" s="4"/>
      <c r="Y420" s="4"/>
    </row>
    <row r="421" spans="2:25" ht="15.75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3"/>
      <c r="V421" s="4"/>
      <c r="W421" s="4"/>
      <c r="X421" s="4"/>
      <c r="Y421" s="4"/>
    </row>
    <row r="422" spans="2:25" ht="15.75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3"/>
      <c r="V422" s="4"/>
      <c r="W422" s="4"/>
      <c r="X422" s="4"/>
      <c r="Y422" s="4"/>
    </row>
    <row r="423" spans="2:25" ht="15.75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3"/>
      <c r="V423" s="4"/>
      <c r="W423" s="4"/>
      <c r="X423" s="4"/>
      <c r="Y423" s="4"/>
    </row>
    <row r="424" spans="2:25" ht="15.75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3"/>
      <c r="V424" s="4"/>
      <c r="W424" s="4"/>
      <c r="X424" s="4"/>
      <c r="Y424" s="4"/>
    </row>
    <row r="425" spans="2:25" ht="15.75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3"/>
      <c r="V425" s="4"/>
      <c r="W425" s="4"/>
      <c r="X425" s="4"/>
      <c r="Y425" s="4"/>
    </row>
    <row r="426" spans="2:25" ht="15.75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3"/>
      <c r="V426" s="4"/>
      <c r="W426" s="4"/>
      <c r="X426" s="4"/>
      <c r="Y426" s="4"/>
    </row>
    <row r="427" spans="2:25" ht="15.75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3"/>
      <c r="V427" s="4"/>
      <c r="W427" s="4"/>
      <c r="X427" s="4"/>
      <c r="Y427" s="4"/>
    </row>
    <row r="428" spans="2:25" ht="15.75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3"/>
      <c r="V428" s="4"/>
      <c r="W428" s="4"/>
      <c r="X428" s="4"/>
      <c r="Y428" s="4"/>
    </row>
    <row r="429" spans="2:25" ht="15.75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3"/>
      <c r="V429" s="4"/>
      <c r="W429" s="4"/>
      <c r="X429" s="4"/>
      <c r="Y429" s="4"/>
    </row>
    <row r="430" spans="2:25" ht="15.75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3"/>
      <c r="V430" s="4"/>
      <c r="W430" s="4"/>
      <c r="X430" s="4"/>
      <c r="Y430" s="4"/>
    </row>
    <row r="431" spans="2:25" ht="15.75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3"/>
      <c r="V431" s="4"/>
      <c r="W431" s="4"/>
      <c r="X431" s="4"/>
      <c r="Y431" s="4"/>
    </row>
    <row r="432" spans="2:25" ht="15.75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3"/>
      <c r="V432" s="4"/>
      <c r="W432" s="4"/>
      <c r="X432" s="4"/>
      <c r="Y432" s="4"/>
    </row>
    <row r="433" spans="2:25" ht="15.75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3"/>
      <c r="V433" s="4"/>
      <c r="W433" s="4"/>
      <c r="X433" s="4"/>
      <c r="Y433" s="4"/>
    </row>
    <row r="434" spans="2:25" ht="15.75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3"/>
      <c r="V434" s="4"/>
      <c r="W434" s="4"/>
      <c r="X434" s="4"/>
      <c r="Y434" s="4"/>
    </row>
    <row r="435" spans="2:25" ht="15.75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3"/>
      <c r="V435" s="4"/>
      <c r="W435" s="4"/>
      <c r="X435" s="4"/>
      <c r="Y435" s="4"/>
    </row>
    <row r="436" spans="2:25" ht="15.75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3"/>
      <c r="V436" s="4"/>
      <c r="W436" s="4"/>
      <c r="X436" s="4"/>
      <c r="Y436" s="4"/>
    </row>
    <row r="437" spans="2:25" ht="15.75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3"/>
      <c r="V437" s="4"/>
      <c r="W437" s="4"/>
      <c r="X437" s="4"/>
      <c r="Y437" s="4"/>
    </row>
    <row r="438" spans="2:25" ht="15.75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3"/>
      <c r="V438" s="4"/>
      <c r="W438" s="4"/>
      <c r="X438" s="4"/>
      <c r="Y438" s="4"/>
    </row>
    <row r="439" spans="2:25" ht="15.75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3"/>
      <c r="V439" s="4"/>
      <c r="W439" s="4"/>
      <c r="X439" s="4"/>
      <c r="Y439" s="4"/>
    </row>
    <row r="440" spans="2:25" ht="15.75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3"/>
      <c r="V440" s="4"/>
      <c r="W440" s="4"/>
      <c r="X440" s="4"/>
      <c r="Y440" s="4"/>
    </row>
    <row r="441" spans="2:25" ht="15.75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3"/>
      <c r="V441" s="4"/>
      <c r="W441" s="4"/>
      <c r="X441" s="4"/>
      <c r="Y441" s="4"/>
    </row>
    <row r="442" spans="2:25" ht="15.75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3"/>
      <c r="V442" s="4"/>
      <c r="W442" s="4"/>
      <c r="X442" s="4"/>
      <c r="Y442" s="4"/>
    </row>
    <row r="443" spans="2:25" ht="15.7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3"/>
      <c r="V443" s="4"/>
      <c r="W443" s="4"/>
      <c r="X443" s="4"/>
      <c r="Y443" s="4"/>
    </row>
    <row r="444" spans="2:25" ht="15.7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3"/>
      <c r="V444" s="4"/>
      <c r="W444" s="4"/>
      <c r="X444" s="4"/>
      <c r="Y444" s="4"/>
    </row>
    <row r="445" spans="2:25" ht="15.7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3"/>
      <c r="V445" s="4"/>
      <c r="W445" s="4"/>
      <c r="X445" s="4"/>
      <c r="Y445" s="4"/>
    </row>
    <row r="446" spans="2:25" ht="15.7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3"/>
      <c r="V446" s="4"/>
      <c r="W446" s="4"/>
      <c r="X446" s="4"/>
      <c r="Y446" s="4"/>
    </row>
    <row r="447" spans="2:25" ht="15.7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3"/>
      <c r="V447" s="4"/>
      <c r="W447" s="4"/>
      <c r="X447" s="4"/>
      <c r="Y447" s="4"/>
    </row>
    <row r="448" spans="2:25" ht="15.7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3"/>
      <c r="V448" s="4"/>
      <c r="W448" s="4"/>
      <c r="X448" s="4"/>
      <c r="Y448" s="4"/>
    </row>
    <row r="449" spans="2:25" ht="15.7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3"/>
      <c r="V449" s="4"/>
      <c r="W449" s="4"/>
      <c r="X449" s="4"/>
      <c r="Y449" s="4"/>
    </row>
    <row r="450" spans="2:25" ht="15.7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3"/>
      <c r="V450" s="4"/>
      <c r="W450" s="4"/>
      <c r="X450" s="4"/>
      <c r="Y450" s="4"/>
    </row>
    <row r="451" spans="2:25" ht="15.7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3"/>
      <c r="V451" s="4"/>
      <c r="W451" s="4"/>
      <c r="X451" s="4"/>
      <c r="Y451" s="4"/>
    </row>
    <row r="452" spans="2:25" ht="15.7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3"/>
      <c r="V452" s="4"/>
      <c r="W452" s="4"/>
      <c r="X452" s="4"/>
      <c r="Y452" s="4"/>
    </row>
    <row r="453" spans="2:25" ht="15.7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3"/>
      <c r="V453" s="4"/>
      <c r="W453" s="4"/>
      <c r="X453" s="4"/>
      <c r="Y453" s="4"/>
    </row>
    <row r="454" spans="2:25" ht="15.7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3"/>
      <c r="V454" s="4"/>
      <c r="W454" s="4"/>
      <c r="X454" s="4"/>
      <c r="Y454" s="4"/>
    </row>
    <row r="455" spans="2:25" ht="15.7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3"/>
      <c r="V455" s="4"/>
      <c r="W455" s="4"/>
      <c r="X455" s="4"/>
      <c r="Y455" s="4"/>
    </row>
    <row r="456" spans="2:25" ht="15.7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3"/>
      <c r="V456" s="4"/>
      <c r="W456" s="4"/>
      <c r="X456" s="4"/>
      <c r="Y456" s="4"/>
    </row>
    <row r="457" spans="2:25" ht="15.7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3"/>
      <c r="V457" s="4"/>
      <c r="W457" s="4"/>
      <c r="X457" s="4"/>
      <c r="Y457" s="4"/>
    </row>
    <row r="458" spans="2:25" ht="15.7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3"/>
      <c r="V458" s="4"/>
      <c r="W458" s="4"/>
      <c r="X458" s="4"/>
      <c r="Y458" s="4"/>
    </row>
    <row r="459" spans="2:25" ht="15.75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3"/>
      <c r="V459" s="4"/>
      <c r="W459" s="4"/>
      <c r="X459" s="4"/>
      <c r="Y459" s="4"/>
    </row>
    <row r="460" spans="2:25" ht="15.75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3"/>
      <c r="V460" s="4"/>
      <c r="W460" s="4"/>
      <c r="X460" s="4"/>
      <c r="Y460" s="4"/>
    </row>
    <row r="461" spans="2:25" ht="15.7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3"/>
      <c r="V461" s="4"/>
      <c r="W461" s="4"/>
      <c r="X461" s="4"/>
      <c r="Y461" s="4"/>
    </row>
    <row r="462" spans="2:25" ht="15.75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3"/>
      <c r="V462" s="4"/>
      <c r="W462" s="4"/>
      <c r="X462" s="4"/>
      <c r="Y462" s="4"/>
    </row>
    <row r="463" spans="2:25" ht="15.75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3"/>
      <c r="V463" s="4"/>
      <c r="W463" s="4"/>
      <c r="X463" s="4"/>
      <c r="Y463" s="4"/>
    </row>
    <row r="464" spans="2:25" ht="15.75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3"/>
      <c r="V464" s="4"/>
      <c r="W464" s="4"/>
      <c r="X464" s="4"/>
      <c r="Y464" s="4"/>
    </row>
    <row r="465" spans="2:25" ht="15.75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3"/>
      <c r="V465" s="4"/>
      <c r="W465" s="4"/>
      <c r="X465" s="4"/>
      <c r="Y465" s="4"/>
    </row>
    <row r="466" spans="2:25" ht="15.75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3"/>
      <c r="V466" s="4"/>
      <c r="W466" s="4"/>
      <c r="X466" s="4"/>
      <c r="Y466" s="4"/>
    </row>
    <row r="467" spans="2:25" ht="15.7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3"/>
      <c r="V467" s="4"/>
      <c r="W467" s="4"/>
      <c r="X467" s="4"/>
      <c r="Y467" s="4"/>
    </row>
    <row r="468" spans="2:25" ht="15.75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3"/>
      <c r="V468" s="4"/>
      <c r="W468" s="4"/>
      <c r="X468" s="4"/>
      <c r="Y468" s="4"/>
    </row>
    <row r="469" spans="2:25" ht="15.75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3"/>
      <c r="V469" s="4"/>
      <c r="W469" s="4"/>
      <c r="X469" s="4"/>
      <c r="Y469" s="4"/>
    </row>
    <row r="470" spans="2:25" ht="15.75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3"/>
      <c r="V470" s="4"/>
      <c r="W470" s="4"/>
      <c r="X470" s="4"/>
      <c r="Y470" s="4"/>
    </row>
    <row r="471" spans="2:25" ht="15.75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3"/>
      <c r="V471" s="4"/>
      <c r="W471" s="4"/>
      <c r="X471" s="4"/>
      <c r="Y471" s="4"/>
    </row>
    <row r="472" spans="2:25" ht="15.75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3"/>
      <c r="V472" s="4"/>
      <c r="W472" s="4"/>
      <c r="X472" s="4"/>
      <c r="Y472" s="4"/>
    </row>
    <row r="473" spans="2:25" ht="15.7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3"/>
      <c r="V473" s="4"/>
      <c r="W473" s="4"/>
      <c r="X473" s="4"/>
      <c r="Y473" s="4"/>
    </row>
    <row r="474" spans="2:25" ht="15.75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3"/>
      <c r="V474" s="4"/>
      <c r="W474" s="4"/>
      <c r="X474" s="4"/>
      <c r="Y474" s="4"/>
    </row>
    <row r="475" spans="2:25" ht="15.75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3"/>
      <c r="V475" s="4"/>
      <c r="W475" s="4"/>
      <c r="X475" s="4"/>
      <c r="Y475" s="4"/>
    </row>
    <row r="476" spans="2:25" ht="15.75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3"/>
      <c r="V476" s="4"/>
      <c r="W476" s="4"/>
      <c r="X476" s="4"/>
      <c r="Y476" s="4"/>
    </row>
    <row r="477" spans="2:25" ht="15.75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3"/>
      <c r="V477" s="4"/>
      <c r="W477" s="4"/>
      <c r="X477" s="4"/>
      <c r="Y477" s="4"/>
    </row>
    <row r="478" spans="2:25" ht="15.75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3"/>
      <c r="V478" s="4"/>
      <c r="W478" s="4"/>
      <c r="X478" s="4"/>
      <c r="Y478" s="4"/>
    </row>
    <row r="479" spans="2:25" ht="15.7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3"/>
      <c r="V479" s="4"/>
      <c r="W479" s="4"/>
      <c r="X479" s="4"/>
      <c r="Y479" s="4"/>
    </row>
    <row r="480" spans="2:25" ht="15.75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3"/>
      <c r="V480" s="4"/>
      <c r="W480" s="4"/>
      <c r="X480" s="4"/>
      <c r="Y480" s="4"/>
    </row>
    <row r="481" spans="2:25" ht="15.75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3"/>
      <c r="V481" s="4"/>
      <c r="W481" s="4"/>
      <c r="X481" s="4"/>
      <c r="Y481" s="4"/>
    </row>
    <row r="482" spans="2:25" ht="15.75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3"/>
      <c r="V482" s="4"/>
      <c r="W482" s="4"/>
      <c r="X482" s="4"/>
      <c r="Y482" s="4"/>
    </row>
    <row r="483" spans="2:25" ht="15.7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3"/>
      <c r="V483" s="4"/>
      <c r="W483" s="4"/>
      <c r="X483" s="4"/>
      <c r="Y483" s="4"/>
    </row>
    <row r="484" spans="2:25" ht="15.75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3"/>
      <c r="V484" s="4"/>
      <c r="W484" s="4"/>
      <c r="X484" s="4"/>
      <c r="Y484" s="4"/>
    </row>
    <row r="485" spans="2:25" ht="15.75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3"/>
      <c r="V485" s="4"/>
      <c r="W485" s="4"/>
      <c r="X485" s="4"/>
      <c r="Y485" s="4"/>
    </row>
    <row r="486" spans="2:25" ht="15.75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3"/>
      <c r="V486" s="4"/>
      <c r="W486" s="4"/>
      <c r="X486" s="4"/>
      <c r="Y486" s="4"/>
    </row>
    <row r="487" spans="2:25" ht="15.75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3"/>
      <c r="V487" s="4"/>
      <c r="W487" s="4"/>
      <c r="X487" s="4"/>
      <c r="Y487" s="4"/>
    </row>
    <row r="488" spans="2:25" ht="15.75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3"/>
      <c r="V488" s="4"/>
      <c r="W488" s="4"/>
      <c r="X488" s="4"/>
      <c r="Y488" s="4"/>
    </row>
    <row r="489" spans="2:25" ht="15.7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3"/>
      <c r="V489" s="4"/>
      <c r="W489" s="4"/>
      <c r="X489" s="4"/>
      <c r="Y489" s="4"/>
    </row>
    <row r="490" spans="2:25" ht="15.75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3"/>
      <c r="V490" s="4"/>
      <c r="W490" s="4"/>
      <c r="X490" s="4"/>
      <c r="Y490" s="4"/>
    </row>
    <row r="491" spans="2:25" ht="15.75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3"/>
      <c r="V491" s="4"/>
      <c r="W491" s="4"/>
      <c r="X491" s="4"/>
      <c r="Y491" s="4"/>
    </row>
    <row r="492" spans="2:25" ht="15.75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3"/>
      <c r="V492" s="4"/>
      <c r="W492" s="4"/>
      <c r="X492" s="4"/>
      <c r="Y492" s="4"/>
    </row>
    <row r="493" spans="2:25" ht="15.75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3"/>
      <c r="V493" s="4"/>
      <c r="W493" s="4"/>
      <c r="X493" s="4"/>
      <c r="Y493" s="4"/>
    </row>
    <row r="494" spans="2:25" ht="15.75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3"/>
      <c r="V494" s="4"/>
      <c r="W494" s="4"/>
      <c r="X494" s="4"/>
      <c r="Y494" s="4"/>
    </row>
    <row r="495" spans="2:25" ht="15.7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3"/>
      <c r="V495" s="4"/>
      <c r="W495" s="4"/>
      <c r="X495" s="4"/>
      <c r="Y495" s="4"/>
    </row>
    <row r="496" spans="2:25" ht="15.75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3"/>
      <c r="V496" s="4"/>
      <c r="W496" s="4"/>
      <c r="X496" s="4"/>
      <c r="Y496" s="4"/>
    </row>
    <row r="497" spans="2:25" ht="15.75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3"/>
      <c r="V497" s="4"/>
      <c r="W497" s="4"/>
      <c r="X497" s="4"/>
      <c r="Y497" s="4"/>
    </row>
    <row r="498" spans="2:25" ht="15.75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3"/>
      <c r="V498" s="4"/>
      <c r="W498" s="4"/>
      <c r="X498" s="4"/>
      <c r="Y498" s="4"/>
    </row>
    <row r="499" spans="2:25" ht="15.75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3"/>
      <c r="V499" s="4"/>
      <c r="W499" s="4"/>
      <c r="X499" s="4"/>
      <c r="Y499" s="4"/>
    </row>
    <row r="500" spans="2:25" ht="15.75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3"/>
      <c r="V500" s="4"/>
      <c r="W500" s="4"/>
      <c r="X500" s="4"/>
      <c r="Y500" s="4"/>
    </row>
    <row r="501" spans="2:25" ht="15.7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3"/>
      <c r="V501" s="4"/>
      <c r="W501" s="4"/>
      <c r="X501" s="4"/>
      <c r="Y501" s="4"/>
    </row>
    <row r="502" spans="2:25" ht="15.75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3"/>
      <c r="V502" s="4"/>
      <c r="W502" s="4"/>
      <c r="X502" s="4"/>
      <c r="Y502" s="4"/>
    </row>
    <row r="503" spans="2:25" ht="15.75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3"/>
      <c r="V503" s="4"/>
      <c r="W503" s="4"/>
      <c r="X503" s="4"/>
      <c r="Y503" s="4"/>
    </row>
    <row r="504" spans="2:25" ht="15.7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3"/>
      <c r="V504" s="4"/>
      <c r="W504" s="4"/>
      <c r="X504" s="4"/>
      <c r="Y504" s="4"/>
    </row>
    <row r="505" spans="2:25" ht="15.75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3"/>
      <c r="V505" s="4"/>
      <c r="W505" s="4"/>
      <c r="X505" s="4"/>
      <c r="Y505" s="4"/>
    </row>
    <row r="506" spans="2:25" ht="15.7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3"/>
      <c r="V506" s="4"/>
      <c r="W506" s="4"/>
      <c r="X506" s="4"/>
      <c r="Y506" s="4"/>
    </row>
    <row r="507" spans="2:25" ht="15.7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3"/>
      <c r="V507" s="4"/>
      <c r="W507" s="4"/>
      <c r="X507" s="4"/>
      <c r="Y507" s="4"/>
    </row>
    <row r="508" spans="2:25" ht="15.75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3"/>
      <c r="V508" s="4"/>
      <c r="W508" s="4"/>
      <c r="X508" s="4"/>
      <c r="Y508" s="4"/>
    </row>
    <row r="509" spans="2:25" ht="15.75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3"/>
      <c r="V509" s="4"/>
      <c r="W509" s="4"/>
      <c r="X509" s="4"/>
      <c r="Y509" s="4"/>
    </row>
    <row r="510" spans="2:25" ht="15.75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3"/>
      <c r="V510" s="4"/>
      <c r="W510" s="4"/>
      <c r="X510" s="4"/>
      <c r="Y510" s="4"/>
    </row>
    <row r="511" spans="2:25" ht="15.75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3"/>
      <c r="V511" s="4"/>
      <c r="W511" s="4"/>
      <c r="X511" s="4"/>
      <c r="Y511" s="4"/>
    </row>
    <row r="512" spans="2:25" ht="15.75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3"/>
      <c r="V512" s="4"/>
      <c r="W512" s="4"/>
      <c r="X512" s="4"/>
      <c r="Y512" s="4"/>
    </row>
    <row r="513" spans="2:25" ht="15.7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3"/>
      <c r="V513" s="4"/>
      <c r="W513" s="4"/>
      <c r="X513" s="4"/>
      <c r="Y513" s="4"/>
    </row>
    <row r="514" spans="2:25" ht="15.75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3"/>
      <c r="V514" s="4"/>
      <c r="W514" s="4"/>
      <c r="X514" s="4"/>
      <c r="Y514" s="4"/>
    </row>
    <row r="515" spans="2:25" ht="15.75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3"/>
      <c r="V515" s="4"/>
      <c r="W515" s="4"/>
      <c r="X515" s="4"/>
      <c r="Y515" s="4"/>
    </row>
    <row r="516" spans="2:25" ht="15.75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3"/>
      <c r="V516" s="4"/>
      <c r="W516" s="4"/>
      <c r="X516" s="4"/>
      <c r="Y516" s="4"/>
    </row>
    <row r="517" spans="2:25" ht="15.75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3"/>
      <c r="V517" s="4"/>
      <c r="W517" s="4"/>
      <c r="X517" s="4"/>
      <c r="Y517" s="4"/>
    </row>
    <row r="518" spans="2:25" ht="15.75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3"/>
      <c r="V518" s="4"/>
      <c r="W518" s="4"/>
      <c r="X518" s="4"/>
      <c r="Y518" s="4"/>
    </row>
    <row r="519" spans="2:25" ht="15.7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3"/>
      <c r="V519" s="4"/>
      <c r="W519" s="4"/>
      <c r="X519" s="4"/>
      <c r="Y519" s="4"/>
    </row>
    <row r="520" spans="2:25" ht="15.75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3"/>
      <c r="V520" s="4"/>
      <c r="W520" s="4"/>
      <c r="X520" s="4"/>
      <c r="Y520" s="4"/>
    </row>
    <row r="521" spans="2:25" ht="15.75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3"/>
      <c r="V521" s="4"/>
      <c r="W521" s="4"/>
      <c r="X521" s="4"/>
      <c r="Y521" s="4"/>
    </row>
    <row r="522" spans="2:25" ht="15.75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3"/>
      <c r="V522" s="4"/>
      <c r="W522" s="4"/>
      <c r="X522" s="4"/>
      <c r="Y522" s="4"/>
    </row>
    <row r="523" spans="2:25" ht="15.75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3"/>
      <c r="V523" s="4"/>
      <c r="W523" s="4"/>
      <c r="X523" s="4"/>
      <c r="Y523" s="4"/>
    </row>
    <row r="524" spans="2:25" ht="15.75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3"/>
      <c r="V524" s="4"/>
      <c r="W524" s="4"/>
      <c r="X524" s="4"/>
      <c r="Y524" s="4"/>
    </row>
    <row r="525" spans="2:25" ht="15.75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3"/>
      <c r="V525" s="4"/>
      <c r="W525" s="4"/>
      <c r="X525" s="4"/>
      <c r="Y525" s="4"/>
    </row>
    <row r="526" spans="2:25" ht="15.75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3"/>
      <c r="V526" s="4"/>
      <c r="W526" s="4"/>
      <c r="X526" s="4"/>
      <c r="Y526" s="4"/>
    </row>
    <row r="527" spans="2:25" ht="15.75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3"/>
      <c r="V527" s="4"/>
      <c r="W527" s="4"/>
      <c r="X527" s="4"/>
      <c r="Y527" s="4"/>
    </row>
    <row r="528" spans="2:25" ht="15.75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3"/>
      <c r="V528" s="4"/>
      <c r="W528" s="4"/>
      <c r="X528" s="4"/>
      <c r="Y528" s="4"/>
    </row>
    <row r="529" spans="2:25" ht="15.7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3"/>
      <c r="V529" s="4"/>
      <c r="W529" s="4"/>
      <c r="X529" s="4"/>
      <c r="Y529" s="4"/>
    </row>
    <row r="530" spans="2:25" ht="15.75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3"/>
      <c r="V530" s="4"/>
      <c r="W530" s="4"/>
      <c r="X530" s="4"/>
      <c r="Y530" s="4"/>
    </row>
    <row r="531" spans="2:25" ht="15.75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3"/>
      <c r="V531" s="4"/>
      <c r="W531" s="4"/>
      <c r="X531" s="4"/>
      <c r="Y531" s="4"/>
    </row>
    <row r="532" spans="2:25" ht="15.75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3"/>
      <c r="V532" s="4"/>
      <c r="W532" s="4"/>
      <c r="X532" s="4"/>
      <c r="Y532" s="4"/>
    </row>
    <row r="533" spans="2:25" ht="15.75" customHeight="1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3"/>
      <c r="V533" s="4"/>
      <c r="W533" s="4"/>
      <c r="X533" s="4"/>
      <c r="Y533" s="4"/>
    </row>
    <row r="534" spans="2:25" ht="15.75" customHeight="1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3"/>
      <c r="V534" s="4"/>
      <c r="W534" s="4"/>
      <c r="X534" s="4"/>
      <c r="Y534" s="4"/>
    </row>
    <row r="535" spans="2:25" ht="15.75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3"/>
      <c r="V535" s="4"/>
      <c r="W535" s="4"/>
      <c r="X535" s="4"/>
      <c r="Y535" s="4"/>
    </row>
    <row r="536" spans="2:25" ht="15.75" customHeight="1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3"/>
      <c r="V536" s="4"/>
      <c r="W536" s="4"/>
      <c r="X536" s="4"/>
      <c r="Y536" s="4"/>
    </row>
    <row r="537" spans="2:25" ht="15.75" customHeight="1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3"/>
      <c r="V537" s="4"/>
      <c r="W537" s="4"/>
      <c r="X537" s="4"/>
      <c r="Y537" s="4"/>
    </row>
    <row r="538" spans="2:25" ht="15.75" customHeight="1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3"/>
      <c r="V538" s="4"/>
      <c r="W538" s="4"/>
      <c r="X538" s="4"/>
      <c r="Y538" s="4"/>
    </row>
    <row r="539" spans="2:25" ht="15.75" customHeight="1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3"/>
      <c r="V539" s="4"/>
      <c r="W539" s="4"/>
      <c r="X539" s="4"/>
      <c r="Y539" s="4"/>
    </row>
    <row r="540" spans="2:25" ht="15.75" customHeight="1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3"/>
      <c r="V540" s="4"/>
      <c r="W540" s="4"/>
      <c r="X540" s="4"/>
      <c r="Y540" s="4"/>
    </row>
    <row r="541" spans="2:25" ht="15.75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3"/>
      <c r="V541" s="4"/>
      <c r="W541" s="4"/>
      <c r="X541" s="4"/>
      <c r="Y541" s="4"/>
    </row>
    <row r="542" spans="2:25" ht="15.75" customHeight="1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3"/>
      <c r="V542" s="4"/>
      <c r="W542" s="4"/>
      <c r="X542" s="4"/>
      <c r="Y542" s="4"/>
    </row>
    <row r="543" spans="2:25" ht="15.75" customHeight="1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3"/>
      <c r="V543" s="4"/>
      <c r="W543" s="4"/>
      <c r="X543" s="4"/>
      <c r="Y543" s="4"/>
    </row>
    <row r="544" spans="2:25" ht="15.75" customHeight="1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3"/>
      <c r="V544" s="4"/>
      <c r="W544" s="4"/>
      <c r="X544" s="4"/>
      <c r="Y544" s="4"/>
    </row>
    <row r="545" spans="2:25" ht="15.75" customHeight="1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3"/>
      <c r="V545" s="4"/>
      <c r="W545" s="4"/>
      <c r="X545" s="4"/>
      <c r="Y545" s="4"/>
    </row>
    <row r="546" spans="2:25" ht="15.75" customHeight="1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3"/>
      <c r="V546" s="4"/>
      <c r="W546" s="4"/>
      <c r="X546" s="4"/>
      <c r="Y546" s="4"/>
    </row>
    <row r="547" spans="2:25" ht="15.75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3"/>
      <c r="V547" s="4"/>
      <c r="W547" s="4"/>
      <c r="X547" s="4"/>
      <c r="Y547" s="4"/>
    </row>
    <row r="548" spans="2:25" ht="15.75" customHeight="1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3"/>
      <c r="V548" s="4"/>
      <c r="W548" s="4"/>
      <c r="X548" s="4"/>
      <c r="Y548" s="4"/>
    </row>
    <row r="549" spans="2:25" ht="15.75" customHeight="1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3"/>
      <c r="V549" s="4"/>
      <c r="W549" s="4"/>
      <c r="X549" s="4"/>
      <c r="Y549" s="4"/>
    </row>
    <row r="550" spans="2:25" ht="15.75" customHeight="1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3"/>
      <c r="V550" s="4"/>
      <c r="W550" s="4"/>
      <c r="X550" s="4"/>
      <c r="Y550" s="4"/>
    </row>
    <row r="551" spans="2:25" ht="15.75" customHeight="1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3"/>
      <c r="V551" s="4"/>
      <c r="W551" s="4"/>
      <c r="X551" s="4"/>
      <c r="Y551" s="4"/>
    </row>
    <row r="552" spans="2:25" ht="15.75" customHeigh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3"/>
      <c r="V552" s="4"/>
      <c r="W552" s="4"/>
      <c r="X552" s="4"/>
      <c r="Y552" s="4"/>
    </row>
    <row r="553" spans="2:25" ht="15.75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3"/>
      <c r="V553" s="4"/>
      <c r="W553" s="4"/>
      <c r="X553" s="4"/>
      <c r="Y553" s="4"/>
    </row>
    <row r="554" spans="2:25" ht="15.75" customHeight="1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3"/>
      <c r="V554" s="4"/>
      <c r="W554" s="4"/>
      <c r="X554" s="4"/>
      <c r="Y554" s="4"/>
    </row>
    <row r="555" spans="2:25" ht="15.75" customHeight="1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3"/>
      <c r="V555" s="4"/>
      <c r="W555" s="4"/>
      <c r="X555" s="4"/>
      <c r="Y555" s="4"/>
    </row>
    <row r="556" spans="2:25" ht="15.75" customHeight="1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3"/>
      <c r="V556" s="4"/>
      <c r="W556" s="4"/>
      <c r="X556" s="4"/>
      <c r="Y556" s="4"/>
    </row>
    <row r="557" spans="2:25" ht="15.75" customHeigh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3"/>
      <c r="V557" s="4"/>
      <c r="W557" s="4"/>
      <c r="X557" s="4"/>
      <c r="Y557" s="4"/>
    </row>
    <row r="558" spans="2:25" ht="15.75" customHeight="1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3"/>
      <c r="V558" s="4"/>
      <c r="W558" s="4"/>
      <c r="X558" s="4"/>
      <c r="Y558" s="4"/>
    </row>
    <row r="559" spans="2:25" ht="15.75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3"/>
      <c r="V559" s="4"/>
      <c r="W559" s="4"/>
      <c r="X559" s="4"/>
      <c r="Y559" s="4"/>
    </row>
    <row r="560" spans="2:25" ht="15.75" customHeight="1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3"/>
      <c r="V560" s="4"/>
      <c r="W560" s="4"/>
      <c r="X560" s="4"/>
      <c r="Y560" s="4"/>
    </row>
    <row r="561" spans="2:25" ht="15.75" customHeight="1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3"/>
      <c r="V561" s="4"/>
      <c r="W561" s="4"/>
      <c r="X561" s="4"/>
      <c r="Y561" s="4"/>
    </row>
    <row r="562" spans="2:25" ht="15.75" customHeight="1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3"/>
      <c r="V562" s="4"/>
      <c r="W562" s="4"/>
      <c r="X562" s="4"/>
      <c r="Y562" s="4"/>
    </row>
    <row r="563" spans="2:25" ht="15.75" customHeight="1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3"/>
      <c r="V563" s="4"/>
      <c r="W563" s="4"/>
      <c r="X563" s="4"/>
      <c r="Y563" s="4"/>
    </row>
    <row r="564" spans="2:25" ht="15.75" customHeigh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3"/>
      <c r="V564" s="4"/>
      <c r="W564" s="4"/>
      <c r="X564" s="4"/>
      <c r="Y564" s="4"/>
    </row>
    <row r="565" spans="2:25" ht="15.75" customHeight="1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3"/>
      <c r="V565" s="4"/>
      <c r="W565" s="4"/>
      <c r="X565" s="4"/>
      <c r="Y565" s="4"/>
    </row>
    <row r="566" spans="2:25" ht="15.75" customHeight="1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3"/>
      <c r="V566" s="4"/>
      <c r="W566" s="4"/>
      <c r="X566" s="4"/>
      <c r="Y566" s="4"/>
    </row>
    <row r="567" spans="2:25" ht="15.75" customHeight="1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3"/>
      <c r="V567" s="4"/>
      <c r="W567" s="4"/>
      <c r="X567" s="4"/>
      <c r="Y567" s="4"/>
    </row>
    <row r="568" spans="2:25" ht="15.75" customHeight="1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3"/>
      <c r="V568" s="4"/>
      <c r="W568" s="4"/>
      <c r="X568" s="4"/>
      <c r="Y568" s="4"/>
    </row>
    <row r="569" spans="2:25" ht="15.75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3"/>
      <c r="V569" s="4"/>
      <c r="W569" s="4"/>
      <c r="X569" s="4"/>
      <c r="Y569" s="4"/>
    </row>
    <row r="570" spans="2:25" ht="15.75" customHeight="1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3"/>
      <c r="V570" s="4"/>
      <c r="W570" s="4"/>
      <c r="X570" s="4"/>
      <c r="Y570" s="4"/>
    </row>
    <row r="571" spans="2:25" ht="15.75" customHeight="1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3"/>
      <c r="V571" s="4"/>
      <c r="W571" s="4"/>
      <c r="X571" s="4"/>
      <c r="Y571" s="4"/>
    </row>
    <row r="572" spans="2:25" ht="15.75" customHeight="1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3"/>
      <c r="V572" s="4"/>
      <c r="W572" s="4"/>
      <c r="X572" s="4"/>
      <c r="Y572" s="4"/>
    </row>
    <row r="573" spans="2:25" ht="15.75" customHeigh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3"/>
      <c r="V573" s="4"/>
      <c r="W573" s="4"/>
      <c r="X573" s="4"/>
      <c r="Y573" s="4"/>
    </row>
    <row r="574" spans="2:25" ht="15.75" customHeight="1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3"/>
      <c r="V574" s="4"/>
      <c r="W574" s="4"/>
      <c r="X574" s="4"/>
      <c r="Y574" s="4"/>
    </row>
    <row r="575" spans="2:25" ht="15.75" customHeight="1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3"/>
      <c r="V575" s="4"/>
      <c r="W575" s="4"/>
      <c r="X575" s="4"/>
      <c r="Y575" s="4"/>
    </row>
    <row r="576" spans="2:25" ht="15.75" customHeight="1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3"/>
      <c r="V576" s="4"/>
      <c r="W576" s="4"/>
      <c r="X576" s="4"/>
      <c r="Y576" s="4"/>
    </row>
    <row r="577" spans="2:25" ht="15.75" customHeight="1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3"/>
      <c r="V577" s="4"/>
      <c r="W577" s="4"/>
      <c r="X577" s="4"/>
      <c r="Y577" s="4"/>
    </row>
    <row r="578" spans="2:25" ht="15.75" customHeight="1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3"/>
      <c r="V578" s="4"/>
      <c r="W578" s="4"/>
      <c r="X578" s="4"/>
      <c r="Y578" s="4"/>
    </row>
    <row r="579" spans="2:25" ht="15.75" customHeight="1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3"/>
      <c r="V579" s="4"/>
      <c r="W579" s="4"/>
      <c r="X579" s="4"/>
      <c r="Y579" s="4"/>
    </row>
    <row r="580" spans="2:25" ht="15.75" customHeight="1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3"/>
      <c r="V580" s="4"/>
      <c r="W580" s="4"/>
      <c r="X580" s="4"/>
      <c r="Y580" s="4"/>
    </row>
    <row r="581" spans="2:25" ht="15.75" customHeight="1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3"/>
      <c r="V581" s="4"/>
      <c r="W581" s="4"/>
      <c r="X581" s="4"/>
      <c r="Y581" s="4"/>
    </row>
    <row r="582" spans="2:25" ht="15.75" customHeight="1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3"/>
      <c r="V582" s="4"/>
      <c r="W582" s="4"/>
      <c r="X582" s="4"/>
      <c r="Y582" s="4"/>
    </row>
    <row r="583" spans="2:25" ht="15.75" customHeight="1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3"/>
      <c r="V583" s="4"/>
      <c r="W583" s="4"/>
      <c r="X583" s="4"/>
      <c r="Y583" s="4"/>
    </row>
    <row r="584" spans="2:25" ht="15.75" customHeight="1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3"/>
      <c r="V584" s="4"/>
      <c r="W584" s="4"/>
      <c r="X584" s="4"/>
      <c r="Y584" s="4"/>
    </row>
    <row r="585" spans="2:25" ht="15.75" customHeight="1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3"/>
      <c r="V585" s="4"/>
      <c r="W585" s="4"/>
      <c r="X585" s="4"/>
      <c r="Y585" s="4"/>
    </row>
    <row r="586" spans="2:25" ht="15.75" customHeight="1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3"/>
      <c r="V586" s="4"/>
      <c r="W586" s="4"/>
      <c r="X586" s="4"/>
      <c r="Y586" s="4"/>
    </row>
    <row r="587" spans="2:25" ht="15.75" customHeight="1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3"/>
      <c r="V587" s="4"/>
      <c r="W587" s="4"/>
      <c r="X587" s="4"/>
      <c r="Y587" s="4"/>
    </row>
    <row r="588" spans="2:25" ht="15.75" customHeight="1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3"/>
      <c r="V588" s="4"/>
      <c r="W588" s="4"/>
      <c r="X588" s="4"/>
      <c r="Y588" s="4"/>
    </row>
    <row r="589" spans="2:25" ht="15.75" customHeight="1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3"/>
      <c r="V589" s="4"/>
      <c r="W589" s="4"/>
      <c r="X589" s="4"/>
      <c r="Y589" s="4"/>
    </row>
    <row r="590" spans="2:25" ht="15.75" customHeight="1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3"/>
      <c r="V590" s="4"/>
      <c r="W590" s="4"/>
      <c r="X590" s="4"/>
      <c r="Y590" s="4"/>
    </row>
    <row r="591" spans="2:25" ht="15.75" customHeight="1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3"/>
      <c r="V591" s="4"/>
      <c r="W591" s="4"/>
      <c r="X591" s="4"/>
      <c r="Y591" s="4"/>
    </row>
    <row r="592" spans="2:25" ht="15.75" customHeight="1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3"/>
      <c r="V592" s="4"/>
      <c r="W592" s="4"/>
      <c r="X592" s="4"/>
      <c r="Y592" s="4"/>
    </row>
    <row r="593" spans="2:25" ht="15.75" customHeight="1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3"/>
      <c r="V593" s="4"/>
      <c r="W593" s="4"/>
      <c r="X593" s="4"/>
      <c r="Y593" s="4"/>
    </row>
    <row r="594" spans="2:25" ht="15.75" customHeight="1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3"/>
      <c r="V594" s="4"/>
      <c r="W594" s="4"/>
      <c r="X594" s="4"/>
      <c r="Y594" s="4"/>
    </row>
    <row r="595" spans="2:25" ht="15.75" customHeight="1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3"/>
      <c r="V595" s="4"/>
      <c r="W595" s="4"/>
      <c r="X595" s="4"/>
      <c r="Y595" s="4"/>
    </row>
    <row r="596" spans="2:25" ht="15.75" customHeight="1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3"/>
      <c r="V596" s="4"/>
      <c r="W596" s="4"/>
      <c r="X596" s="4"/>
      <c r="Y596" s="4"/>
    </row>
    <row r="597" spans="2:25" ht="15.75" customHeight="1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3"/>
      <c r="V597" s="4"/>
      <c r="W597" s="4"/>
      <c r="X597" s="4"/>
      <c r="Y597" s="4"/>
    </row>
    <row r="598" spans="2:25" ht="15.75" customHeight="1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3"/>
      <c r="V598" s="4"/>
      <c r="W598" s="4"/>
      <c r="X598" s="4"/>
      <c r="Y598" s="4"/>
    </row>
    <row r="599" spans="2:25" ht="15.75" customHeight="1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3"/>
      <c r="V599" s="4"/>
      <c r="W599" s="4"/>
      <c r="X599" s="4"/>
      <c r="Y599" s="4"/>
    </row>
    <row r="600" spans="2:25" ht="15.75" customHeight="1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3"/>
      <c r="V600" s="4"/>
      <c r="W600" s="4"/>
      <c r="X600" s="4"/>
      <c r="Y600" s="4"/>
    </row>
    <row r="601" spans="2:25" ht="15.75" customHeight="1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3"/>
      <c r="V601" s="4"/>
      <c r="W601" s="4"/>
      <c r="X601" s="4"/>
      <c r="Y601" s="4"/>
    </row>
    <row r="602" spans="2:25" ht="15.75" customHeight="1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3"/>
      <c r="V602" s="4"/>
      <c r="W602" s="4"/>
      <c r="X602" s="4"/>
      <c r="Y602" s="4"/>
    </row>
    <row r="603" spans="2:25" ht="15.75" customHeight="1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3"/>
      <c r="V603" s="4"/>
      <c r="W603" s="4"/>
      <c r="X603" s="4"/>
      <c r="Y603" s="4"/>
    </row>
    <row r="604" spans="2:25" ht="15.75" customHeight="1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3"/>
      <c r="V604" s="4"/>
      <c r="W604" s="4"/>
      <c r="X604" s="4"/>
      <c r="Y604" s="4"/>
    </row>
    <row r="605" spans="2:25" ht="15.75" customHeight="1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3"/>
      <c r="V605" s="4"/>
      <c r="W605" s="4"/>
      <c r="X605" s="4"/>
      <c r="Y605" s="4"/>
    </row>
    <row r="606" spans="2:25" ht="15.75" customHeight="1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3"/>
      <c r="V606" s="4"/>
      <c r="W606" s="4"/>
      <c r="X606" s="4"/>
      <c r="Y606" s="4"/>
    </row>
    <row r="607" spans="2:25" ht="15.75" customHeight="1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3"/>
      <c r="V607" s="4"/>
      <c r="W607" s="4"/>
      <c r="X607" s="4"/>
      <c r="Y607" s="4"/>
    </row>
    <row r="608" spans="2:25" ht="15.75" customHeight="1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3"/>
      <c r="V608" s="4"/>
      <c r="W608" s="4"/>
      <c r="X608" s="4"/>
      <c r="Y608" s="4"/>
    </row>
    <row r="609" spans="2:25" ht="15.75" customHeight="1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3"/>
      <c r="V609" s="4"/>
      <c r="W609" s="4"/>
      <c r="X609" s="4"/>
      <c r="Y609" s="4"/>
    </row>
    <row r="610" spans="2:25" ht="15.75" customHeight="1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3"/>
      <c r="V610" s="4"/>
      <c r="W610" s="4"/>
      <c r="X610" s="4"/>
      <c r="Y610" s="4"/>
    </row>
    <row r="611" spans="2:25" ht="15.75" customHeight="1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3"/>
      <c r="V611" s="4"/>
      <c r="W611" s="4"/>
      <c r="X611" s="4"/>
      <c r="Y611" s="4"/>
    </row>
    <row r="612" spans="2:25" ht="15.75" customHeight="1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3"/>
      <c r="V612" s="4"/>
      <c r="W612" s="4"/>
      <c r="X612" s="4"/>
      <c r="Y612" s="4"/>
    </row>
    <row r="613" spans="2:25" ht="15.75" customHeight="1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3"/>
      <c r="V613" s="4"/>
      <c r="W613" s="4"/>
      <c r="X613" s="4"/>
      <c r="Y613" s="4"/>
    </row>
    <row r="614" spans="2:25" ht="15.75" customHeight="1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3"/>
      <c r="V614" s="4"/>
      <c r="W614" s="4"/>
      <c r="X614" s="4"/>
      <c r="Y614" s="4"/>
    </row>
    <row r="615" spans="2:25" ht="15.75" customHeight="1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3"/>
      <c r="V615" s="4"/>
      <c r="W615" s="4"/>
      <c r="X615" s="4"/>
      <c r="Y615" s="4"/>
    </row>
    <row r="616" spans="2:25" ht="15.75" customHeight="1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3"/>
      <c r="V616" s="4"/>
      <c r="W616" s="4"/>
      <c r="X616" s="4"/>
      <c r="Y616" s="4"/>
    </row>
    <row r="617" spans="2:25" ht="15.75" customHeight="1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3"/>
      <c r="V617" s="4"/>
      <c r="W617" s="4"/>
      <c r="X617" s="4"/>
      <c r="Y617" s="4"/>
    </row>
    <row r="618" spans="2:25" ht="15.75" customHeight="1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3"/>
      <c r="V618" s="4"/>
      <c r="W618" s="4"/>
      <c r="X618" s="4"/>
      <c r="Y618" s="4"/>
    </row>
    <row r="619" spans="2:25" ht="15.75" customHeight="1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3"/>
      <c r="V619" s="4"/>
      <c r="W619" s="4"/>
      <c r="X619" s="4"/>
      <c r="Y619" s="4"/>
    </row>
    <row r="620" spans="2:25" ht="15.75" customHeight="1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3"/>
      <c r="V620" s="4"/>
      <c r="W620" s="4"/>
      <c r="X620" s="4"/>
      <c r="Y620" s="4"/>
    </row>
    <row r="621" spans="2:25" ht="15.75" customHeight="1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3"/>
      <c r="V621" s="4"/>
      <c r="W621" s="4"/>
      <c r="X621" s="4"/>
      <c r="Y621" s="4"/>
    </row>
    <row r="622" spans="2:25" ht="15.75" customHeight="1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3"/>
      <c r="V622" s="4"/>
      <c r="W622" s="4"/>
      <c r="X622" s="4"/>
      <c r="Y622" s="4"/>
    </row>
    <row r="623" spans="2:25" ht="15.75" customHeight="1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3"/>
      <c r="V623" s="4"/>
      <c r="W623" s="4"/>
      <c r="X623" s="4"/>
      <c r="Y623" s="4"/>
    </row>
    <row r="624" spans="2:25" ht="15.75" customHeight="1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3"/>
      <c r="V624" s="4"/>
      <c r="W624" s="4"/>
      <c r="X624" s="4"/>
      <c r="Y624" s="4"/>
    </row>
    <row r="625" spans="2:25" ht="15.75" customHeight="1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3"/>
      <c r="V625" s="4"/>
      <c r="W625" s="4"/>
      <c r="X625" s="4"/>
      <c r="Y625" s="4"/>
    </row>
    <row r="626" spans="2:25" ht="15.75" customHeight="1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3"/>
      <c r="V626" s="4"/>
      <c r="W626" s="4"/>
      <c r="X626" s="4"/>
      <c r="Y626" s="4"/>
    </row>
    <row r="627" spans="2:25" ht="15.75" customHeight="1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3"/>
      <c r="V627" s="4"/>
      <c r="W627" s="4"/>
      <c r="X627" s="4"/>
      <c r="Y627" s="4"/>
    </row>
    <row r="628" spans="2:25" ht="15.75" customHeight="1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3"/>
      <c r="V628" s="4"/>
      <c r="W628" s="4"/>
      <c r="X628" s="4"/>
      <c r="Y628" s="4"/>
    </row>
    <row r="629" spans="2:25" ht="15.75" customHeight="1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3"/>
      <c r="V629" s="4"/>
      <c r="W629" s="4"/>
      <c r="X629" s="4"/>
      <c r="Y629" s="4"/>
    </row>
    <row r="630" spans="2:25" ht="15.75" customHeight="1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3"/>
      <c r="V630" s="4"/>
      <c r="W630" s="4"/>
      <c r="X630" s="4"/>
      <c r="Y630" s="4"/>
    </row>
    <row r="631" spans="2:25" ht="15.75" customHeight="1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3"/>
      <c r="V631" s="4"/>
      <c r="W631" s="4"/>
      <c r="X631" s="4"/>
      <c r="Y631" s="4"/>
    </row>
    <row r="632" spans="2:25" ht="15.75" customHeight="1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3"/>
      <c r="V632" s="4"/>
      <c r="W632" s="4"/>
      <c r="X632" s="4"/>
      <c r="Y632" s="4"/>
    </row>
    <row r="633" spans="2:25" ht="15.75" customHeight="1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3"/>
      <c r="V633" s="4"/>
      <c r="W633" s="4"/>
      <c r="X633" s="4"/>
      <c r="Y633" s="4"/>
    </row>
    <row r="634" spans="2:25" ht="15.75" customHeight="1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3"/>
      <c r="V634" s="4"/>
      <c r="W634" s="4"/>
      <c r="X634" s="4"/>
      <c r="Y634" s="4"/>
    </row>
    <row r="635" spans="2:25" ht="15.75" customHeight="1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3"/>
      <c r="V635" s="4"/>
      <c r="W635" s="4"/>
      <c r="X635" s="4"/>
      <c r="Y635" s="4"/>
    </row>
    <row r="636" spans="2:25" ht="15.75" customHeight="1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3"/>
      <c r="V636" s="4"/>
      <c r="W636" s="4"/>
      <c r="X636" s="4"/>
      <c r="Y636" s="4"/>
    </row>
    <row r="637" spans="2:25" ht="15.75" customHeight="1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3"/>
      <c r="V637" s="4"/>
      <c r="W637" s="4"/>
      <c r="X637" s="4"/>
      <c r="Y637" s="4"/>
    </row>
    <row r="638" spans="2:25" ht="15.75" customHeight="1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3"/>
      <c r="V638" s="4"/>
      <c r="W638" s="4"/>
      <c r="X638" s="4"/>
      <c r="Y638" s="4"/>
    </row>
    <row r="639" spans="2:25" ht="15.75" customHeight="1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3"/>
      <c r="V639" s="4"/>
      <c r="W639" s="4"/>
      <c r="X639" s="4"/>
      <c r="Y639" s="4"/>
    </row>
    <row r="640" spans="2:25" ht="15.75" customHeight="1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3"/>
      <c r="V640" s="4"/>
      <c r="W640" s="4"/>
      <c r="X640" s="4"/>
      <c r="Y640" s="4"/>
    </row>
    <row r="641" spans="2:25" ht="15.75" customHeight="1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3"/>
      <c r="V641" s="4"/>
      <c r="W641" s="4"/>
      <c r="X641" s="4"/>
      <c r="Y641" s="4"/>
    </row>
    <row r="642" spans="2:25" ht="15.75" customHeight="1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3"/>
      <c r="V642" s="4"/>
      <c r="W642" s="4"/>
      <c r="X642" s="4"/>
      <c r="Y642" s="4"/>
    </row>
    <row r="643" spans="2:25" ht="15.75" customHeight="1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3"/>
      <c r="V643" s="4"/>
      <c r="W643" s="4"/>
      <c r="X643" s="4"/>
      <c r="Y643" s="4"/>
    </row>
    <row r="644" spans="2:25" ht="15.75" customHeight="1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3"/>
      <c r="V644" s="4"/>
      <c r="W644" s="4"/>
      <c r="X644" s="4"/>
      <c r="Y644" s="4"/>
    </row>
    <row r="645" spans="2:25" ht="15.75" customHeight="1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3"/>
      <c r="V645" s="4"/>
      <c r="W645" s="4"/>
      <c r="X645" s="4"/>
      <c r="Y645" s="4"/>
    </row>
    <row r="646" spans="2:25" ht="15.75" customHeight="1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3"/>
      <c r="V646" s="4"/>
      <c r="W646" s="4"/>
      <c r="X646" s="4"/>
      <c r="Y646" s="4"/>
    </row>
    <row r="647" spans="2:25" ht="15.75" customHeight="1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3"/>
      <c r="V647" s="4"/>
      <c r="W647" s="4"/>
      <c r="X647" s="4"/>
      <c r="Y647" s="4"/>
    </row>
    <row r="648" spans="2:25" ht="15.75" customHeight="1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3"/>
      <c r="V648" s="4"/>
      <c r="W648" s="4"/>
      <c r="X648" s="4"/>
      <c r="Y648" s="4"/>
    </row>
    <row r="649" spans="2:25" ht="15.75" customHeight="1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3"/>
      <c r="V649" s="4"/>
      <c r="W649" s="4"/>
      <c r="X649" s="4"/>
      <c r="Y649" s="4"/>
    </row>
    <row r="650" spans="2:25" ht="15.75" customHeight="1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3"/>
      <c r="V650" s="4"/>
      <c r="W650" s="4"/>
      <c r="X650" s="4"/>
      <c r="Y650" s="4"/>
    </row>
    <row r="651" spans="2:25" ht="15.75" customHeight="1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3"/>
      <c r="V651" s="4"/>
      <c r="W651" s="4"/>
      <c r="X651" s="4"/>
      <c r="Y651" s="4"/>
    </row>
    <row r="652" spans="2:25" ht="15.75" customHeight="1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3"/>
      <c r="V652" s="4"/>
      <c r="W652" s="4"/>
      <c r="X652" s="4"/>
      <c r="Y652" s="4"/>
    </row>
    <row r="653" spans="2:25" ht="15.75" customHeight="1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3"/>
      <c r="V653" s="4"/>
      <c r="W653" s="4"/>
      <c r="X653" s="4"/>
      <c r="Y653" s="4"/>
    </row>
    <row r="654" spans="2:25" ht="15.75" customHeight="1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3"/>
      <c r="V654" s="4"/>
      <c r="W654" s="4"/>
      <c r="X654" s="4"/>
      <c r="Y654" s="4"/>
    </row>
    <row r="655" spans="2:25" ht="15.75" customHeight="1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3"/>
      <c r="V655" s="4"/>
      <c r="W655" s="4"/>
      <c r="X655" s="4"/>
      <c r="Y655" s="4"/>
    </row>
    <row r="656" spans="2:25" ht="15.75" customHeight="1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3"/>
      <c r="V656" s="4"/>
      <c r="W656" s="4"/>
      <c r="X656" s="4"/>
      <c r="Y656" s="4"/>
    </row>
    <row r="657" spans="2:25" ht="15.75" customHeight="1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3"/>
      <c r="V657" s="4"/>
      <c r="W657" s="4"/>
      <c r="X657" s="4"/>
      <c r="Y657" s="4"/>
    </row>
    <row r="658" spans="2:25" ht="15.75" customHeight="1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3"/>
      <c r="V658" s="4"/>
      <c r="W658" s="4"/>
      <c r="X658" s="4"/>
      <c r="Y658" s="4"/>
    </row>
    <row r="659" spans="2:25" ht="15.75" customHeight="1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3"/>
      <c r="V659" s="4"/>
      <c r="W659" s="4"/>
      <c r="X659" s="4"/>
      <c r="Y659" s="4"/>
    </row>
    <row r="660" spans="2:25" ht="15.75" customHeight="1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3"/>
      <c r="V660" s="4"/>
      <c r="W660" s="4"/>
      <c r="X660" s="4"/>
      <c r="Y660" s="4"/>
    </row>
    <row r="661" spans="2:25" ht="15.75" customHeight="1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3"/>
      <c r="V661" s="4"/>
      <c r="W661" s="4"/>
      <c r="X661" s="4"/>
      <c r="Y661" s="4"/>
    </row>
    <row r="662" spans="2:25" ht="15.75" customHeight="1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3"/>
      <c r="V662" s="4"/>
      <c r="W662" s="4"/>
      <c r="X662" s="4"/>
      <c r="Y662" s="4"/>
    </row>
    <row r="663" spans="2:25" ht="15.75" customHeight="1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3"/>
      <c r="V663" s="4"/>
      <c r="W663" s="4"/>
      <c r="X663" s="4"/>
      <c r="Y663" s="4"/>
    </row>
    <row r="664" spans="2:25" ht="15.75" customHeight="1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3"/>
      <c r="V664" s="4"/>
      <c r="W664" s="4"/>
      <c r="X664" s="4"/>
      <c r="Y664" s="4"/>
    </row>
    <row r="665" spans="2:25" ht="15.75" customHeight="1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3"/>
      <c r="V665" s="4"/>
      <c r="W665" s="4"/>
      <c r="X665" s="4"/>
      <c r="Y665" s="4"/>
    </row>
    <row r="666" spans="2:25" ht="15.75" customHeight="1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3"/>
      <c r="V666" s="4"/>
      <c r="W666" s="4"/>
      <c r="X666" s="4"/>
      <c r="Y666" s="4"/>
    </row>
    <row r="667" spans="2:25" ht="15.75" customHeight="1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3"/>
      <c r="V667" s="4"/>
      <c r="W667" s="4"/>
      <c r="X667" s="4"/>
      <c r="Y667" s="4"/>
    </row>
    <row r="668" spans="2:25" ht="15.75" customHeight="1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3"/>
      <c r="V668" s="4"/>
      <c r="W668" s="4"/>
      <c r="X668" s="4"/>
      <c r="Y668" s="4"/>
    </row>
    <row r="669" spans="2:25" ht="15.75" customHeight="1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3"/>
      <c r="V669" s="4"/>
      <c r="W669" s="4"/>
      <c r="X669" s="4"/>
      <c r="Y669" s="4"/>
    </row>
    <row r="670" spans="2:25" ht="15.75" customHeight="1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3"/>
      <c r="V670" s="4"/>
      <c r="W670" s="4"/>
      <c r="X670" s="4"/>
      <c r="Y670" s="4"/>
    </row>
    <row r="671" spans="2:25" ht="15.75" customHeight="1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3"/>
      <c r="V671" s="4"/>
      <c r="W671" s="4"/>
      <c r="X671" s="4"/>
      <c r="Y671" s="4"/>
    </row>
    <row r="672" spans="2:25" ht="15.75" customHeight="1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3"/>
      <c r="V672" s="4"/>
      <c r="W672" s="4"/>
      <c r="X672" s="4"/>
      <c r="Y672" s="4"/>
    </row>
    <row r="673" spans="2:25" ht="15.75" customHeight="1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3"/>
      <c r="V673" s="4"/>
      <c r="W673" s="4"/>
      <c r="X673" s="4"/>
      <c r="Y673" s="4"/>
    </row>
    <row r="674" spans="2:25" ht="15.75" customHeight="1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3"/>
      <c r="V674" s="4"/>
      <c r="W674" s="4"/>
      <c r="X674" s="4"/>
      <c r="Y674" s="4"/>
    </row>
    <row r="675" spans="2:25" ht="15.75" customHeight="1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3"/>
      <c r="V675" s="4"/>
      <c r="W675" s="4"/>
      <c r="X675" s="4"/>
      <c r="Y675" s="4"/>
    </row>
    <row r="676" spans="2:25" ht="15.75" customHeight="1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3"/>
      <c r="V676" s="4"/>
      <c r="W676" s="4"/>
      <c r="X676" s="4"/>
      <c r="Y676" s="4"/>
    </row>
    <row r="677" spans="2:25" ht="15.75" customHeight="1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3"/>
      <c r="V677" s="4"/>
      <c r="W677" s="4"/>
      <c r="X677" s="4"/>
      <c r="Y677" s="4"/>
    </row>
    <row r="678" spans="2:25" ht="15.75" customHeight="1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3"/>
      <c r="V678" s="4"/>
      <c r="W678" s="4"/>
      <c r="X678" s="4"/>
      <c r="Y678" s="4"/>
    </row>
    <row r="679" spans="2:25" ht="15.75" customHeight="1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3"/>
      <c r="V679" s="4"/>
      <c r="W679" s="4"/>
      <c r="X679" s="4"/>
      <c r="Y679" s="4"/>
    </row>
    <row r="680" spans="2:25" ht="15.75" customHeight="1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3"/>
      <c r="V680" s="4"/>
      <c r="W680" s="4"/>
      <c r="X680" s="4"/>
      <c r="Y680" s="4"/>
    </row>
    <row r="681" spans="2:25" ht="15.75" customHeight="1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3"/>
      <c r="V681" s="4"/>
      <c r="W681" s="4"/>
      <c r="X681" s="4"/>
      <c r="Y681" s="4"/>
    </row>
    <row r="682" spans="2:25" ht="15.75" customHeight="1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3"/>
      <c r="V682" s="4"/>
      <c r="W682" s="4"/>
      <c r="X682" s="4"/>
      <c r="Y682" s="4"/>
    </row>
    <row r="683" spans="2:25" ht="15.75" customHeight="1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3"/>
      <c r="V683" s="4"/>
      <c r="W683" s="4"/>
      <c r="X683" s="4"/>
      <c r="Y683" s="4"/>
    </row>
    <row r="684" spans="2:25" ht="15.75" customHeight="1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3"/>
      <c r="V684" s="4"/>
      <c r="W684" s="4"/>
      <c r="X684" s="4"/>
      <c r="Y684" s="4"/>
    </row>
    <row r="685" spans="2:25" ht="15.75" customHeight="1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3"/>
      <c r="V685" s="4"/>
      <c r="W685" s="4"/>
      <c r="X685" s="4"/>
      <c r="Y685" s="4"/>
    </row>
    <row r="686" spans="2:25" ht="15.75" customHeight="1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3"/>
      <c r="V686" s="4"/>
      <c r="W686" s="4"/>
      <c r="X686" s="4"/>
      <c r="Y686" s="4"/>
    </row>
    <row r="687" spans="2:25" ht="15.75" customHeight="1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3"/>
      <c r="V687" s="4"/>
      <c r="W687" s="4"/>
      <c r="X687" s="4"/>
      <c r="Y687" s="4"/>
    </row>
    <row r="688" spans="2:25" ht="15.75" customHeight="1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3"/>
      <c r="V688" s="4"/>
      <c r="W688" s="4"/>
      <c r="X688" s="4"/>
      <c r="Y688" s="4"/>
    </row>
    <row r="689" spans="2:25" ht="15.75" customHeight="1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3"/>
      <c r="V689" s="4"/>
      <c r="W689" s="4"/>
      <c r="X689" s="4"/>
      <c r="Y689" s="4"/>
    </row>
    <row r="690" spans="2:25" ht="15.75" customHeight="1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3"/>
      <c r="V690" s="4"/>
      <c r="W690" s="4"/>
      <c r="X690" s="4"/>
      <c r="Y690" s="4"/>
    </row>
    <row r="691" spans="2:25" ht="15.75" customHeight="1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3"/>
      <c r="V691" s="4"/>
      <c r="W691" s="4"/>
      <c r="X691" s="4"/>
      <c r="Y691" s="4"/>
    </row>
    <row r="692" spans="2:25" ht="15.75" customHeight="1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3"/>
      <c r="V692" s="4"/>
      <c r="W692" s="4"/>
      <c r="X692" s="4"/>
      <c r="Y692" s="4"/>
    </row>
    <row r="693" spans="2:25" ht="15.75" customHeight="1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3"/>
      <c r="V693" s="4"/>
      <c r="W693" s="4"/>
      <c r="X693" s="4"/>
      <c r="Y693" s="4"/>
    </row>
    <row r="694" spans="2:25" ht="15.75" customHeight="1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3"/>
      <c r="V694" s="4"/>
      <c r="W694" s="4"/>
      <c r="X694" s="4"/>
      <c r="Y694" s="4"/>
    </row>
    <row r="695" spans="2:25" ht="15.75" customHeight="1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3"/>
      <c r="V695" s="4"/>
      <c r="W695" s="4"/>
      <c r="X695" s="4"/>
      <c r="Y695" s="4"/>
    </row>
    <row r="696" spans="2:25" ht="15.75" customHeight="1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3"/>
      <c r="V696" s="4"/>
      <c r="W696" s="4"/>
      <c r="X696" s="4"/>
      <c r="Y696" s="4"/>
    </row>
    <row r="697" spans="2:25" ht="15.75" customHeight="1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3"/>
      <c r="V697" s="4"/>
      <c r="W697" s="4"/>
      <c r="X697" s="4"/>
      <c r="Y697" s="4"/>
    </row>
    <row r="698" spans="2:25" ht="15.75" customHeight="1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3"/>
      <c r="V698" s="4"/>
      <c r="W698" s="4"/>
      <c r="X698" s="4"/>
      <c r="Y698" s="4"/>
    </row>
    <row r="699" spans="2:25" ht="15.75" customHeight="1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3"/>
      <c r="V699" s="4"/>
      <c r="W699" s="4"/>
      <c r="X699" s="4"/>
      <c r="Y699" s="4"/>
    </row>
    <row r="700" spans="2:25" ht="15.75" customHeight="1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3"/>
      <c r="V700" s="4"/>
      <c r="W700" s="4"/>
      <c r="X700" s="4"/>
      <c r="Y700" s="4"/>
    </row>
    <row r="701" spans="2:25" ht="15.75" customHeight="1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3"/>
      <c r="V701" s="4"/>
      <c r="W701" s="4"/>
      <c r="X701" s="4"/>
      <c r="Y701" s="4"/>
    </row>
    <row r="702" spans="2:25" ht="15.75" customHeight="1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3"/>
      <c r="V702" s="4"/>
      <c r="W702" s="4"/>
      <c r="X702" s="4"/>
      <c r="Y702" s="4"/>
    </row>
    <row r="703" spans="2:25" ht="15.75" customHeight="1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3"/>
      <c r="V703" s="4"/>
      <c r="W703" s="4"/>
      <c r="X703" s="4"/>
      <c r="Y703" s="4"/>
    </row>
    <row r="704" spans="2:25" ht="15.75" customHeight="1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3"/>
      <c r="V704" s="4"/>
      <c r="W704" s="4"/>
      <c r="X704" s="4"/>
      <c r="Y704" s="4"/>
    </row>
    <row r="705" spans="2:25" ht="15.75" customHeight="1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3"/>
      <c r="V705" s="4"/>
      <c r="W705" s="4"/>
      <c r="X705" s="4"/>
      <c r="Y705" s="4"/>
    </row>
    <row r="706" spans="2:25" ht="15.75" customHeight="1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3"/>
      <c r="V706" s="4"/>
      <c r="W706" s="4"/>
      <c r="X706" s="4"/>
      <c r="Y706" s="4"/>
    </row>
    <row r="707" spans="2:25" ht="15.75" customHeight="1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3"/>
      <c r="V707" s="4"/>
      <c r="W707" s="4"/>
      <c r="X707" s="4"/>
      <c r="Y707" s="4"/>
    </row>
    <row r="708" spans="2:25" ht="15.75" customHeight="1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3"/>
      <c r="V708" s="4"/>
      <c r="W708" s="4"/>
      <c r="X708" s="4"/>
      <c r="Y708" s="4"/>
    </row>
    <row r="709" spans="2:25" ht="15.75" customHeight="1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3"/>
      <c r="V709" s="4"/>
      <c r="W709" s="4"/>
      <c r="X709" s="4"/>
      <c r="Y709" s="4"/>
    </row>
    <row r="710" spans="2:25" ht="15.75" customHeight="1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3"/>
      <c r="V710" s="4"/>
      <c r="W710" s="4"/>
      <c r="X710" s="4"/>
      <c r="Y710" s="4"/>
    </row>
    <row r="711" spans="2:25" ht="15.75" customHeight="1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3"/>
      <c r="V711" s="4"/>
      <c r="W711" s="4"/>
      <c r="X711" s="4"/>
      <c r="Y711" s="4"/>
    </row>
    <row r="712" spans="2:25" ht="15.75" customHeight="1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3"/>
      <c r="V712" s="4"/>
      <c r="W712" s="4"/>
      <c r="X712" s="4"/>
      <c r="Y712" s="4"/>
    </row>
    <row r="713" spans="2:25" ht="15.75" customHeight="1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3"/>
      <c r="V713" s="4"/>
      <c r="W713" s="4"/>
      <c r="X713" s="4"/>
      <c r="Y713" s="4"/>
    </row>
    <row r="714" spans="2:25" ht="15.75" customHeight="1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3"/>
      <c r="V714" s="4"/>
      <c r="W714" s="4"/>
      <c r="X714" s="4"/>
      <c r="Y714" s="4"/>
    </row>
    <row r="715" spans="2:25" ht="15.75" customHeight="1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3"/>
      <c r="V715" s="4"/>
      <c r="W715" s="4"/>
      <c r="X715" s="4"/>
      <c r="Y715" s="4"/>
    </row>
    <row r="716" spans="2:25" ht="15.75" customHeight="1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3"/>
      <c r="V716" s="4"/>
      <c r="W716" s="4"/>
      <c r="X716" s="4"/>
      <c r="Y716" s="4"/>
    </row>
    <row r="717" spans="2:25" ht="15.75" customHeight="1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3"/>
      <c r="V717" s="4"/>
      <c r="W717" s="4"/>
      <c r="X717" s="4"/>
      <c r="Y717" s="4"/>
    </row>
    <row r="718" spans="2:25" ht="15.75" customHeight="1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3"/>
      <c r="V718" s="4"/>
      <c r="W718" s="4"/>
      <c r="X718" s="4"/>
      <c r="Y718" s="4"/>
    </row>
    <row r="719" spans="2:25" ht="15.75" customHeight="1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3"/>
      <c r="V719" s="4"/>
      <c r="W719" s="4"/>
      <c r="X719" s="4"/>
      <c r="Y719" s="4"/>
    </row>
    <row r="720" spans="2:25" ht="15.75" customHeight="1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3"/>
      <c r="V720" s="4"/>
      <c r="W720" s="4"/>
      <c r="X720" s="4"/>
      <c r="Y720" s="4"/>
    </row>
    <row r="721" spans="2:25" ht="15.75" customHeight="1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3"/>
      <c r="V721" s="4"/>
      <c r="W721" s="4"/>
      <c r="X721" s="4"/>
      <c r="Y721" s="4"/>
    </row>
    <row r="722" spans="2:25" ht="15.75" customHeight="1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3"/>
      <c r="V722" s="4"/>
      <c r="W722" s="4"/>
      <c r="X722" s="4"/>
      <c r="Y722" s="4"/>
    </row>
    <row r="723" spans="2:25" ht="15.75" customHeight="1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3"/>
      <c r="V723" s="4"/>
      <c r="W723" s="4"/>
      <c r="X723" s="4"/>
      <c r="Y723" s="4"/>
    </row>
    <row r="724" spans="2:25" ht="15.75" customHeight="1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3"/>
      <c r="V724" s="4"/>
      <c r="W724" s="4"/>
      <c r="X724" s="4"/>
      <c r="Y724" s="4"/>
    </row>
    <row r="725" spans="2:25" ht="15.75" customHeight="1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3"/>
      <c r="V725" s="4"/>
      <c r="W725" s="4"/>
      <c r="X725" s="4"/>
      <c r="Y725" s="4"/>
    </row>
    <row r="726" spans="2:25" ht="15.75" customHeight="1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3"/>
      <c r="V726" s="4"/>
      <c r="W726" s="4"/>
      <c r="X726" s="4"/>
      <c r="Y726" s="4"/>
    </row>
    <row r="727" spans="2:25" ht="15.75" customHeight="1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3"/>
      <c r="V727" s="4"/>
      <c r="W727" s="4"/>
      <c r="X727" s="4"/>
      <c r="Y727" s="4"/>
    </row>
    <row r="728" spans="2:25" ht="15.75" customHeight="1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3"/>
      <c r="V728" s="4"/>
      <c r="W728" s="4"/>
      <c r="X728" s="4"/>
      <c r="Y728" s="4"/>
    </row>
    <row r="729" spans="2:25" ht="15.75" customHeight="1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3"/>
      <c r="V729" s="4"/>
      <c r="W729" s="4"/>
      <c r="X729" s="4"/>
      <c r="Y729" s="4"/>
    </row>
    <row r="730" spans="2:25" ht="15.75" customHeight="1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3"/>
      <c r="V730" s="4"/>
      <c r="W730" s="4"/>
      <c r="X730" s="4"/>
      <c r="Y730" s="4"/>
    </row>
    <row r="731" spans="2:25" ht="15.75" customHeight="1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3"/>
      <c r="V731" s="4"/>
      <c r="W731" s="4"/>
      <c r="X731" s="4"/>
      <c r="Y731" s="4"/>
    </row>
    <row r="732" spans="2:25" ht="15.75" customHeight="1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3"/>
      <c r="V732" s="4"/>
      <c r="W732" s="4"/>
      <c r="X732" s="4"/>
      <c r="Y732" s="4"/>
    </row>
    <row r="733" spans="2:25" ht="15.75" customHeight="1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3"/>
      <c r="V733" s="4"/>
      <c r="W733" s="4"/>
      <c r="X733" s="4"/>
      <c r="Y733" s="4"/>
    </row>
    <row r="734" spans="2:25" ht="15.75" customHeight="1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3"/>
      <c r="V734" s="4"/>
      <c r="W734" s="4"/>
      <c r="X734" s="4"/>
      <c r="Y734" s="4"/>
    </row>
    <row r="735" spans="2:25" ht="15.75" customHeight="1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3"/>
      <c r="V735" s="4"/>
      <c r="W735" s="4"/>
      <c r="X735" s="4"/>
      <c r="Y735" s="4"/>
    </row>
    <row r="736" spans="2:25" ht="15.75" customHeight="1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3"/>
      <c r="V736" s="4"/>
      <c r="W736" s="4"/>
      <c r="X736" s="4"/>
      <c r="Y736" s="4"/>
    </row>
    <row r="737" spans="2:25" ht="15.75" customHeight="1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3"/>
      <c r="V737" s="4"/>
      <c r="W737" s="4"/>
      <c r="X737" s="4"/>
      <c r="Y737" s="4"/>
    </row>
    <row r="738" spans="2:25" ht="15.75" customHeight="1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3"/>
      <c r="V738" s="4"/>
      <c r="W738" s="4"/>
      <c r="X738" s="4"/>
      <c r="Y738" s="4"/>
    </row>
    <row r="739" spans="2:25" ht="15.75" customHeight="1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3"/>
      <c r="V739" s="4"/>
      <c r="W739" s="4"/>
      <c r="X739" s="4"/>
      <c r="Y739" s="4"/>
    </row>
    <row r="740" spans="2:25" ht="15.75" customHeight="1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3"/>
      <c r="V740" s="4"/>
      <c r="W740" s="4"/>
      <c r="X740" s="4"/>
      <c r="Y740" s="4"/>
    </row>
    <row r="741" spans="2:25" ht="15.75" customHeight="1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3"/>
      <c r="V741" s="4"/>
      <c r="W741" s="4"/>
      <c r="X741" s="4"/>
      <c r="Y741" s="4"/>
    </row>
    <row r="742" spans="2:25" ht="15.75" customHeight="1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3"/>
      <c r="V742" s="4"/>
      <c r="W742" s="4"/>
      <c r="X742" s="4"/>
      <c r="Y742" s="4"/>
    </row>
    <row r="743" spans="2:25" ht="15.75" customHeight="1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3"/>
      <c r="V743" s="4"/>
      <c r="W743" s="4"/>
      <c r="X743" s="4"/>
      <c r="Y743" s="4"/>
    </row>
    <row r="744" spans="2:25" ht="15.75" customHeight="1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3"/>
      <c r="V744" s="4"/>
      <c r="W744" s="4"/>
      <c r="X744" s="4"/>
      <c r="Y744" s="4"/>
    </row>
    <row r="745" spans="2:25" ht="15.75" customHeight="1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3"/>
      <c r="V745" s="4"/>
      <c r="W745" s="4"/>
      <c r="X745" s="4"/>
      <c r="Y745" s="4"/>
    </row>
    <row r="746" spans="2:25" ht="15.75" customHeight="1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3"/>
      <c r="V746" s="4"/>
      <c r="W746" s="4"/>
      <c r="X746" s="4"/>
      <c r="Y746" s="4"/>
    </row>
    <row r="747" spans="2:25" ht="15.75" customHeight="1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3"/>
      <c r="V747" s="4"/>
      <c r="W747" s="4"/>
      <c r="X747" s="4"/>
      <c r="Y747" s="4"/>
    </row>
    <row r="748" spans="2:25" ht="15.75" customHeight="1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3"/>
      <c r="V748" s="4"/>
      <c r="W748" s="4"/>
      <c r="X748" s="4"/>
      <c r="Y748" s="4"/>
    </row>
    <row r="749" spans="2:25" ht="15.75" customHeight="1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3"/>
      <c r="V749" s="4"/>
      <c r="W749" s="4"/>
      <c r="X749" s="4"/>
      <c r="Y749" s="4"/>
    </row>
    <row r="750" spans="2:25" ht="15.75" customHeight="1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3"/>
      <c r="V750" s="4"/>
      <c r="W750" s="4"/>
      <c r="X750" s="4"/>
      <c r="Y750" s="4"/>
    </row>
    <row r="751" spans="2:25" ht="15.75" customHeight="1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3"/>
      <c r="V751" s="4"/>
      <c r="W751" s="4"/>
      <c r="X751" s="4"/>
      <c r="Y751" s="4"/>
    </row>
    <row r="752" spans="2:25" ht="15.75" customHeight="1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3"/>
      <c r="V752" s="4"/>
      <c r="W752" s="4"/>
      <c r="X752" s="4"/>
      <c r="Y752" s="4"/>
    </row>
    <row r="753" spans="2:25" ht="15.75" customHeight="1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3"/>
      <c r="V753" s="4"/>
      <c r="W753" s="4"/>
      <c r="X753" s="4"/>
      <c r="Y753" s="4"/>
    </row>
    <row r="754" spans="2:25" ht="15.75" customHeight="1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3"/>
      <c r="V754" s="4"/>
      <c r="W754" s="4"/>
      <c r="X754" s="4"/>
      <c r="Y754" s="4"/>
    </row>
    <row r="755" spans="2:25" ht="15.75" customHeight="1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3"/>
      <c r="V755" s="4"/>
      <c r="W755" s="4"/>
      <c r="X755" s="4"/>
      <c r="Y755" s="4"/>
    </row>
    <row r="756" spans="2:25" ht="15.75" customHeight="1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3"/>
      <c r="V756" s="4"/>
      <c r="W756" s="4"/>
      <c r="X756" s="4"/>
      <c r="Y756" s="4"/>
    </row>
    <row r="757" spans="2:25" ht="15.75" customHeight="1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3"/>
      <c r="V757" s="4"/>
      <c r="W757" s="4"/>
      <c r="X757" s="4"/>
      <c r="Y757" s="4"/>
    </row>
    <row r="758" spans="2:25" ht="15.75" customHeight="1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3"/>
      <c r="V758" s="4"/>
      <c r="W758" s="4"/>
      <c r="X758" s="4"/>
      <c r="Y758" s="4"/>
    </row>
    <row r="759" spans="2:25" ht="15.75" customHeight="1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3"/>
      <c r="V759" s="4"/>
      <c r="W759" s="4"/>
      <c r="X759" s="4"/>
      <c r="Y759" s="4"/>
    </row>
    <row r="760" spans="2:25" ht="15.75" customHeight="1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3"/>
      <c r="V760" s="4"/>
      <c r="W760" s="4"/>
      <c r="X760" s="4"/>
      <c r="Y760" s="4"/>
    </row>
    <row r="761" spans="2:25" ht="15.75" customHeight="1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3"/>
      <c r="V761" s="4"/>
      <c r="W761" s="4"/>
      <c r="X761" s="4"/>
      <c r="Y761" s="4"/>
    </row>
    <row r="762" spans="2:25" ht="15.75" customHeight="1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3"/>
      <c r="V762" s="4"/>
      <c r="W762" s="4"/>
      <c r="X762" s="4"/>
      <c r="Y762" s="4"/>
    </row>
    <row r="763" spans="2:25" ht="15.75" customHeight="1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3"/>
      <c r="V763" s="4"/>
      <c r="W763" s="4"/>
      <c r="X763" s="4"/>
      <c r="Y763" s="4"/>
    </row>
    <row r="764" spans="2:25" ht="15.75" customHeight="1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3"/>
      <c r="V764" s="4"/>
      <c r="W764" s="4"/>
      <c r="X764" s="4"/>
      <c r="Y764" s="4"/>
    </row>
    <row r="765" spans="2:25" ht="15.75" customHeight="1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3"/>
      <c r="V765" s="4"/>
      <c r="W765" s="4"/>
      <c r="X765" s="4"/>
      <c r="Y765" s="4"/>
    </row>
    <row r="766" spans="2:25" ht="15.75" customHeight="1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3"/>
      <c r="V766" s="4"/>
      <c r="W766" s="4"/>
      <c r="X766" s="4"/>
      <c r="Y766" s="4"/>
    </row>
    <row r="767" spans="2:25" ht="15.75" customHeight="1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3"/>
      <c r="V767" s="4"/>
      <c r="W767" s="4"/>
      <c r="X767" s="4"/>
      <c r="Y767" s="4"/>
    </row>
    <row r="768" spans="2:25" ht="15.75" customHeight="1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3"/>
      <c r="V768" s="4"/>
      <c r="W768" s="4"/>
      <c r="X768" s="4"/>
      <c r="Y768" s="4"/>
    </row>
    <row r="769" spans="2:25" ht="15.75" customHeight="1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3"/>
      <c r="V769" s="4"/>
      <c r="W769" s="4"/>
      <c r="X769" s="4"/>
      <c r="Y769" s="4"/>
    </row>
    <row r="770" spans="2:25" ht="15.75" customHeight="1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3"/>
      <c r="V770" s="4"/>
      <c r="W770" s="4"/>
      <c r="X770" s="4"/>
      <c r="Y770" s="4"/>
    </row>
    <row r="771" spans="2:25" ht="15.75" customHeight="1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3"/>
      <c r="V771" s="4"/>
      <c r="W771" s="4"/>
      <c r="X771" s="4"/>
      <c r="Y771" s="4"/>
    </row>
    <row r="772" spans="2:25" ht="15.75" customHeight="1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3"/>
      <c r="V772" s="4"/>
      <c r="W772" s="4"/>
      <c r="X772" s="4"/>
      <c r="Y772" s="4"/>
    </row>
    <row r="773" spans="2:25" ht="15.75" customHeight="1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3"/>
      <c r="V773" s="4"/>
      <c r="W773" s="4"/>
      <c r="X773" s="4"/>
      <c r="Y773" s="4"/>
    </row>
    <row r="774" spans="2:25" ht="15.75" customHeight="1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3"/>
      <c r="V774" s="4"/>
      <c r="W774" s="4"/>
      <c r="X774" s="4"/>
      <c r="Y774" s="4"/>
    </row>
    <row r="775" spans="2:25" ht="15.75" customHeight="1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3"/>
      <c r="V775" s="4"/>
      <c r="W775" s="4"/>
      <c r="X775" s="4"/>
      <c r="Y775" s="4"/>
    </row>
    <row r="776" spans="2:25" ht="15.75" customHeight="1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3"/>
      <c r="V776" s="4"/>
      <c r="W776" s="4"/>
      <c r="X776" s="4"/>
      <c r="Y776" s="4"/>
    </row>
    <row r="777" spans="2:25" ht="15.75" customHeight="1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3"/>
      <c r="V777" s="4"/>
      <c r="W777" s="4"/>
      <c r="X777" s="4"/>
      <c r="Y777" s="4"/>
    </row>
    <row r="778" spans="2:25" ht="15.75" customHeight="1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3"/>
      <c r="V778" s="4"/>
      <c r="W778" s="4"/>
      <c r="X778" s="4"/>
      <c r="Y778" s="4"/>
    </row>
    <row r="779" spans="2:25" ht="15.75" customHeight="1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3"/>
      <c r="V779" s="4"/>
      <c r="W779" s="4"/>
      <c r="X779" s="4"/>
      <c r="Y779" s="4"/>
    </row>
    <row r="780" spans="2:25" ht="15.75" customHeight="1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3"/>
      <c r="V780" s="4"/>
      <c r="W780" s="4"/>
      <c r="X780" s="4"/>
      <c r="Y780" s="4"/>
    </row>
    <row r="781" spans="2:25" ht="15.75" customHeight="1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3"/>
      <c r="V781" s="4"/>
      <c r="W781" s="4"/>
      <c r="X781" s="4"/>
      <c r="Y781" s="4"/>
    </row>
    <row r="782" spans="2:25" ht="15.75" customHeight="1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3"/>
      <c r="V782" s="4"/>
      <c r="W782" s="4"/>
      <c r="X782" s="4"/>
      <c r="Y782" s="4"/>
    </row>
    <row r="783" spans="2:25" ht="15.75" customHeight="1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3"/>
      <c r="V783" s="4"/>
      <c r="W783" s="4"/>
      <c r="X783" s="4"/>
      <c r="Y783" s="4"/>
    </row>
    <row r="784" spans="2:25" ht="15.75" customHeight="1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3"/>
      <c r="V784" s="4"/>
      <c r="W784" s="4"/>
      <c r="X784" s="4"/>
      <c r="Y784" s="4"/>
    </row>
    <row r="785" spans="2:25" ht="15.75" customHeight="1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3"/>
      <c r="V785" s="4"/>
      <c r="W785" s="4"/>
      <c r="X785" s="4"/>
      <c r="Y785" s="4"/>
    </row>
    <row r="786" spans="2:25" ht="15.75" customHeight="1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3"/>
      <c r="V786" s="4"/>
      <c r="W786" s="4"/>
      <c r="X786" s="4"/>
      <c r="Y786" s="4"/>
    </row>
    <row r="787" spans="2:25" ht="15.75" customHeight="1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3"/>
      <c r="V787" s="4"/>
      <c r="W787" s="4"/>
      <c r="X787" s="4"/>
      <c r="Y787" s="4"/>
    </row>
    <row r="788" spans="2:25" ht="15.75" customHeight="1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3"/>
      <c r="V788" s="4"/>
      <c r="W788" s="4"/>
      <c r="X788" s="4"/>
      <c r="Y788" s="4"/>
    </row>
    <row r="789" spans="2:25" ht="15.75" customHeight="1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3"/>
      <c r="V789" s="4"/>
      <c r="W789" s="4"/>
      <c r="X789" s="4"/>
      <c r="Y789" s="4"/>
    </row>
    <row r="790" spans="2:25" ht="15.75" customHeight="1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3"/>
      <c r="V790" s="4"/>
      <c r="W790" s="4"/>
      <c r="X790" s="4"/>
      <c r="Y790" s="4"/>
    </row>
    <row r="791" spans="2:25" ht="15.75" customHeight="1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3"/>
      <c r="V791" s="4"/>
      <c r="W791" s="4"/>
      <c r="X791" s="4"/>
      <c r="Y791" s="4"/>
    </row>
    <row r="792" spans="2:25" ht="15.75" customHeight="1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3"/>
      <c r="V792" s="4"/>
      <c r="W792" s="4"/>
      <c r="X792" s="4"/>
      <c r="Y792" s="4"/>
    </row>
    <row r="793" spans="2:25" ht="15.75" customHeight="1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3"/>
      <c r="V793" s="4"/>
      <c r="W793" s="4"/>
      <c r="X793" s="4"/>
      <c r="Y793" s="4"/>
    </row>
    <row r="794" spans="2:25" ht="15.75" customHeight="1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3"/>
      <c r="V794" s="4"/>
      <c r="W794" s="4"/>
      <c r="X794" s="4"/>
      <c r="Y794" s="4"/>
    </row>
    <row r="795" spans="2:25" ht="15.75" customHeight="1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3"/>
      <c r="V795" s="4"/>
      <c r="W795" s="4"/>
      <c r="X795" s="4"/>
      <c r="Y795" s="4"/>
    </row>
    <row r="796" spans="2:25" ht="15.75" customHeight="1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3"/>
      <c r="V796" s="4"/>
      <c r="W796" s="4"/>
      <c r="X796" s="4"/>
      <c r="Y796" s="4"/>
    </row>
    <row r="797" spans="2:25" ht="15.75" customHeight="1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3"/>
      <c r="V797" s="4"/>
      <c r="W797" s="4"/>
      <c r="X797" s="4"/>
      <c r="Y797" s="4"/>
    </row>
    <row r="798" spans="2:25" ht="15.75" customHeight="1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3"/>
      <c r="V798" s="4"/>
      <c r="W798" s="4"/>
      <c r="X798" s="4"/>
      <c r="Y798" s="4"/>
    </row>
    <row r="799" spans="2:25" ht="15.75" customHeight="1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3"/>
      <c r="V799" s="4"/>
      <c r="W799" s="4"/>
      <c r="X799" s="4"/>
      <c r="Y799" s="4"/>
    </row>
    <row r="800" spans="2:25" ht="15.75" customHeight="1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3"/>
      <c r="V800" s="4"/>
      <c r="W800" s="4"/>
      <c r="X800" s="4"/>
      <c r="Y800" s="4"/>
    </row>
    <row r="801" spans="2:25" ht="15.75" customHeight="1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3"/>
      <c r="V801" s="4"/>
      <c r="W801" s="4"/>
      <c r="X801" s="4"/>
      <c r="Y801" s="4"/>
    </row>
    <row r="802" spans="2:25" ht="15.75" customHeight="1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3"/>
      <c r="V802" s="4"/>
      <c r="W802" s="4"/>
      <c r="X802" s="4"/>
      <c r="Y802" s="4"/>
    </row>
    <row r="803" spans="2:25" ht="15.75" customHeight="1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3"/>
      <c r="V803" s="4"/>
      <c r="W803" s="4"/>
      <c r="X803" s="4"/>
      <c r="Y803" s="4"/>
    </row>
    <row r="804" spans="2:25" ht="15.75" customHeight="1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3"/>
      <c r="V804" s="4"/>
      <c r="W804" s="4"/>
      <c r="X804" s="4"/>
      <c r="Y804" s="4"/>
    </row>
    <row r="805" spans="2:25" ht="15.75" customHeight="1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3"/>
      <c r="V805" s="4"/>
      <c r="W805" s="4"/>
      <c r="X805" s="4"/>
      <c r="Y805" s="4"/>
    </row>
    <row r="806" spans="2:25" ht="15.75" customHeight="1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3"/>
      <c r="V806" s="4"/>
      <c r="W806" s="4"/>
      <c r="X806" s="4"/>
      <c r="Y806" s="4"/>
    </row>
    <row r="807" spans="2:25" ht="15.75" customHeight="1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3"/>
      <c r="V807" s="4"/>
      <c r="W807" s="4"/>
      <c r="X807" s="4"/>
      <c r="Y807" s="4"/>
    </row>
    <row r="808" spans="2:25" ht="15.75" customHeight="1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3"/>
      <c r="V808" s="4"/>
      <c r="W808" s="4"/>
      <c r="X808" s="4"/>
      <c r="Y808" s="4"/>
    </row>
    <row r="809" spans="2:25" ht="15.75" customHeight="1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3"/>
      <c r="V809" s="4"/>
      <c r="W809" s="4"/>
      <c r="X809" s="4"/>
      <c r="Y809" s="4"/>
    </row>
    <row r="810" spans="2:25" ht="15.75" customHeight="1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3"/>
      <c r="V810" s="4"/>
      <c r="W810" s="4"/>
      <c r="X810" s="4"/>
      <c r="Y810" s="4"/>
    </row>
    <row r="811" spans="2:25" ht="15.75" customHeight="1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3"/>
      <c r="V811" s="4"/>
      <c r="W811" s="4"/>
      <c r="X811" s="4"/>
      <c r="Y811" s="4"/>
    </row>
    <row r="812" spans="2:25" ht="15.75" customHeight="1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3"/>
      <c r="V812" s="4"/>
      <c r="W812" s="4"/>
      <c r="X812" s="4"/>
      <c r="Y812" s="4"/>
    </row>
    <row r="813" spans="2:25" ht="15.75" customHeight="1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3"/>
      <c r="V813" s="4"/>
      <c r="W813" s="4"/>
      <c r="X813" s="4"/>
      <c r="Y813" s="4"/>
    </row>
    <row r="814" spans="2:25" ht="15.75" customHeight="1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3"/>
      <c r="V814" s="4"/>
      <c r="W814" s="4"/>
      <c r="X814" s="4"/>
      <c r="Y814" s="4"/>
    </row>
    <row r="815" spans="2:25" ht="15.75" customHeight="1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3"/>
      <c r="V815" s="4"/>
      <c r="W815" s="4"/>
      <c r="X815" s="4"/>
      <c r="Y815" s="4"/>
    </row>
    <row r="816" spans="2:25" ht="15.75" customHeight="1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3"/>
      <c r="V816" s="4"/>
      <c r="W816" s="4"/>
      <c r="X816" s="4"/>
      <c r="Y816" s="4"/>
    </row>
    <row r="817" spans="2:25" ht="15.75" customHeight="1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3"/>
      <c r="V817" s="4"/>
      <c r="W817" s="4"/>
      <c r="X817" s="4"/>
      <c r="Y817" s="4"/>
    </row>
    <row r="818" spans="2:25" ht="15.75" customHeight="1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3"/>
      <c r="V818" s="4"/>
      <c r="W818" s="4"/>
      <c r="X818" s="4"/>
      <c r="Y818" s="4"/>
    </row>
    <row r="819" spans="2:25" ht="15.75" customHeight="1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3"/>
      <c r="V819" s="4"/>
      <c r="W819" s="4"/>
      <c r="X819" s="4"/>
      <c r="Y819" s="4"/>
    </row>
    <row r="820" spans="2:25" ht="15.75" customHeight="1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3"/>
      <c r="V820" s="4"/>
      <c r="W820" s="4"/>
      <c r="X820" s="4"/>
      <c r="Y820" s="4"/>
    </row>
    <row r="821" spans="2:25" ht="15.75" customHeight="1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3"/>
      <c r="V821" s="4"/>
      <c r="W821" s="4"/>
      <c r="X821" s="4"/>
      <c r="Y821" s="4"/>
    </row>
    <row r="822" spans="2:25" ht="15.75" customHeight="1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3"/>
      <c r="V822" s="4"/>
      <c r="W822" s="4"/>
      <c r="X822" s="4"/>
      <c r="Y822" s="4"/>
    </row>
    <row r="823" spans="2:25" ht="15.75" customHeight="1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3"/>
      <c r="V823" s="4"/>
      <c r="W823" s="4"/>
      <c r="X823" s="4"/>
      <c r="Y823" s="4"/>
    </row>
    <row r="824" spans="2:25" ht="15.75" customHeight="1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3"/>
      <c r="V824" s="4"/>
      <c r="W824" s="4"/>
      <c r="X824" s="4"/>
      <c r="Y824" s="4"/>
    </row>
    <row r="825" spans="2:25" ht="15.75" customHeight="1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3"/>
      <c r="V825" s="4"/>
      <c r="W825" s="4"/>
      <c r="X825" s="4"/>
      <c r="Y825" s="4"/>
    </row>
    <row r="826" spans="2:25" ht="15.75" customHeight="1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3"/>
      <c r="V826" s="4"/>
      <c r="W826" s="4"/>
      <c r="X826" s="4"/>
      <c r="Y826" s="4"/>
    </row>
    <row r="827" spans="2:25" ht="15.75" customHeight="1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3"/>
      <c r="V827" s="4"/>
      <c r="W827" s="4"/>
      <c r="X827" s="4"/>
      <c r="Y827" s="4"/>
    </row>
    <row r="828" spans="2:25" ht="15.75" customHeight="1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3"/>
      <c r="V828" s="4"/>
      <c r="W828" s="4"/>
      <c r="X828" s="4"/>
      <c r="Y828" s="4"/>
    </row>
    <row r="829" spans="2:25" ht="15.75" customHeight="1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3"/>
      <c r="V829" s="4"/>
      <c r="W829" s="4"/>
      <c r="X829" s="4"/>
      <c r="Y829" s="4"/>
    </row>
    <row r="830" spans="2:25" ht="15.75" customHeight="1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3"/>
      <c r="V830" s="4"/>
      <c r="W830" s="4"/>
      <c r="X830" s="4"/>
      <c r="Y830" s="4"/>
    </row>
    <row r="831" spans="2:25" ht="15.75" customHeight="1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3"/>
      <c r="V831" s="4"/>
      <c r="W831" s="4"/>
      <c r="X831" s="4"/>
      <c r="Y831" s="4"/>
    </row>
    <row r="832" spans="2:25" ht="15.75" customHeight="1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3"/>
      <c r="V832" s="4"/>
      <c r="W832" s="4"/>
      <c r="X832" s="4"/>
      <c r="Y832" s="4"/>
    </row>
    <row r="833" spans="2:25" ht="15.75" customHeight="1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3"/>
      <c r="V833" s="4"/>
      <c r="W833" s="4"/>
      <c r="X833" s="4"/>
      <c r="Y833" s="4"/>
    </row>
    <row r="834" spans="2:25" ht="15.75" customHeight="1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3"/>
      <c r="V834" s="4"/>
      <c r="W834" s="4"/>
      <c r="X834" s="4"/>
      <c r="Y834" s="4"/>
    </row>
    <row r="835" spans="2:25" ht="15.75" customHeight="1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3"/>
      <c r="V835" s="4"/>
      <c r="W835" s="4"/>
      <c r="X835" s="4"/>
      <c r="Y835" s="4"/>
    </row>
    <row r="836" spans="2:25" ht="15.75" customHeight="1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3"/>
      <c r="V836" s="4"/>
      <c r="W836" s="4"/>
      <c r="X836" s="4"/>
      <c r="Y836" s="4"/>
    </row>
    <row r="837" spans="2:25" ht="15.75" customHeight="1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3"/>
      <c r="V837" s="4"/>
      <c r="W837" s="4"/>
      <c r="X837" s="4"/>
      <c r="Y837" s="4"/>
    </row>
    <row r="838" spans="2:25" ht="15.75" customHeight="1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3"/>
      <c r="V838" s="4"/>
      <c r="W838" s="4"/>
      <c r="X838" s="4"/>
      <c r="Y838" s="4"/>
    </row>
    <row r="839" spans="2:25" ht="15.75" customHeight="1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3"/>
      <c r="V839" s="4"/>
      <c r="W839" s="4"/>
      <c r="X839" s="4"/>
      <c r="Y839" s="4"/>
    </row>
    <row r="840" spans="2:25" ht="15.75" customHeight="1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3"/>
      <c r="V840" s="4"/>
      <c r="W840" s="4"/>
      <c r="X840" s="4"/>
      <c r="Y840" s="4"/>
    </row>
    <row r="841" spans="2:25" ht="15.75" customHeight="1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3"/>
      <c r="V841" s="4"/>
      <c r="W841" s="4"/>
      <c r="X841" s="4"/>
      <c r="Y841" s="4"/>
    </row>
    <row r="842" spans="2:25" ht="15.75" customHeight="1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3"/>
      <c r="V842" s="4"/>
      <c r="W842" s="4"/>
      <c r="X842" s="4"/>
      <c r="Y842" s="4"/>
    </row>
    <row r="843" spans="2:25" ht="15.75" customHeight="1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3"/>
      <c r="V843" s="4"/>
      <c r="W843" s="4"/>
      <c r="X843" s="4"/>
      <c r="Y843" s="4"/>
    </row>
    <row r="844" spans="2:25" ht="15.75" customHeight="1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3"/>
      <c r="V844" s="4"/>
      <c r="W844" s="4"/>
      <c r="X844" s="4"/>
      <c r="Y844" s="4"/>
    </row>
    <row r="845" spans="2:25" ht="15.75" customHeight="1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3"/>
      <c r="V845" s="4"/>
      <c r="W845" s="4"/>
      <c r="X845" s="4"/>
      <c r="Y845" s="4"/>
    </row>
    <row r="846" spans="2:25" ht="15.75" customHeight="1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3"/>
      <c r="V846" s="4"/>
      <c r="W846" s="4"/>
      <c r="X846" s="4"/>
      <c r="Y846" s="4"/>
    </row>
    <row r="847" spans="2:25" ht="15.75" customHeight="1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3"/>
      <c r="V847" s="4"/>
      <c r="W847" s="4"/>
      <c r="X847" s="4"/>
      <c r="Y847" s="4"/>
    </row>
    <row r="848" spans="2:25" ht="15.75" customHeight="1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3"/>
      <c r="V848" s="4"/>
      <c r="W848" s="4"/>
      <c r="X848" s="4"/>
      <c r="Y848" s="4"/>
    </row>
    <row r="849" spans="2:25" ht="15.75" customHeight="1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3"/>
      <c r="V849" s="4"/>
      <c r="W849" s="4"/>
      <c r="X849" s="4"/>
      <c r="Y849" s="4"/>
    </row>
    <row r="850" spans="2:25" ht="15.75" customHeight="1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3"/>
      <c r="V850" s="4"/>
      <c r="W850" s="4"/>
      <c r="X850" s="4"/>
      <c r="Y850" s="4"/>
    </row>
    <row r="851" spans="2:25" ht="15.75" customHeight="1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3"/>
      <c r="V851" s="4"/>
      <c r="W851" s="4"/>
      <c r="X851" s="4"/>
      <c r="Y851" s="4"/>
    </row>
    <row r="852" spans="2:25" ht="15.75" customHeight="1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3"/>
      <c r="V852" s="4"/>
      <c r="W852" s="4"/>
      <c r="X852" s="4"/>
      <c r="Y852" s="4"/>
    </row>
    <row r="853" spans="2:25" ht="15.75" customHeight="1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3"/>
      <c r="V853" s="4"/>
      <c r="W853" s="4"/>
      <c r="X853" s="4"/>
      <c r="Y853" s="4"/>
    </row>
    <row r="854" spans="2:25" ht="15.75" customHeight="1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3"/>
      <c r="V854" s="4"/>
      <c r="W854" s="4"/>
      <c r="X854" s="4"/>
      <c r="Y854" s="4"/>
    </row>
    <row r="855" spans="2:25" ht="15.75" customHeight="1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3"/>
      <c r="V855" s="4"/>
      <c r="W855" s="4"/>
      <c r="X855" s="4"/>
      <c r="Y855" s="4"/>
    </row>
    <row r="856" spans="2:25" ht="15.75" customHeight="1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3"/>
      <c r="V856" s="4"/>
      <c r="W856" s="4"/>
      <c r="X856" s="4"/>
      <c r="Y856" s="4"/>
    </row>
    <row r="857" spans="2:25" ht="15.75" customHeight="1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3"/>
      <c r="V857" s="4"/>
      <c r="W857" s="4"/>
      <c r="X857" s="4"/>
      <c r="Y857" s="4"/>
    </row>
    <row r="858" spans="2:25" ht="15.75" customHeight="1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3"/>
      <c r="V858" s="4"/>
      <c r="W858" s="4"/>
      <c r="X858" s="4"/>
      <c r="Y858" s="4"/>
    </row>
    <row r="859" spans="2:25" ht="15.75" customHeight="1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3"/>
      <c r="V859" s="4"/>
      <c r="W859" s="4"/>
      <c r="X859" s="4"/>
      <c r="Y859" s="4"/>
    </row>
    <row r="860" spans="2:25" ht="15.75" customHeight="1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3"/>
      <c r="V860" s="4"/>
      <c r="W860" s="4"/>
      <c r="X860" s="4"/>
      <c r="Y860" s="4"/>
    </row>
    <row r="861" spans="2:25" ht="15.75" customHeight="1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3"/>
      <c r="V861" s="4"/>
      <c r="W861" s="4"/>
      <c r="X861" s="4"/>
      <c r="Y861" s="4"/>
    </row>
    <row r="862" spans="2:25" ht="15.75" customHeight="1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3"/>
      <c r="V862" s="4"/>
      <c r="W862" s="4"/>
      <c r="X862" s="4"/>
      <c r="Y862" s="4"/>
    </row>
    <row r="863" spans="2:25" ht="15.75" customHeight="1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3"/>
      <c r="V863" s="4"/>
      <c r="W863" s="4"/>
      <c r="X863" s="4"/>
      <c r="Y863" s="4"/>
    </row>
    <row r="864" spans="2:25" ht="15.75" customHeight="1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3"/>
      <c r="V864" s="4"/>
      <c r="W864" s="4"/>
      <c r="X864" s="4"/>
      <c r="Y864" s="4"/>
    </row>
    <row r="865" spans="2:25" ht="15.75" customHeight="1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3"/>
      <c r="V865" s="4"/>
      <c r="W865" s="4"/>
      <c r="X865" s="4"/>
      <c r="Y865" s="4"/>
    </row>
    <row r="866" spans="2:25" ht="15.75" customHeight="1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3"/>
      <c r="V866" s="4"/>
      <c r="W866" s="4"/>
      <c r="X866" s="4"/>
      <c r="Y866" s="4"/>
    </row>
    <row r="867" spans="2:25" ht="15.75" customHeight="1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3"/>
      <c r="V867" s="4"/>
      <c r="W867" s="4"/>
      <c r="X867" s="4"/>
      <c r="Y867" s="4"/>
    </row>
    <row r="868" spans="2:25" ht="15.75" customHeight="1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3"/>
      <c r="V868" s="4"/>
      <c r="W868" s="4"/>
      <c r="X868" s="4"/>
      <c r="Y868" s="4"/>
    </row>
    <row r="869" spans="2:25" ht="15.75" customHeight="1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3"/>
      <c r="V869" s="4"/>
      <c r="W869" s="4"/>
      <c r="X869" s="4"/>
      <c r="Y869" s="4"/>
    </row>
    <row r="870" spans="2:25" ht="15.75" customHeight="1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3"/>
      <c r="V870" s="4"/>
      <c r="W870" s="4"/>
      <c r="X870" s="4"/>
      <c r="Y870" s="4"/>
    </row>
    <row r="871" spans="2:25" ht="15.75" customHeight="1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3"/>
      <c r="V871" s="4"/>
      <c r="W871" s="4"/>
      <c r="X871" s="4"/>
      <c r="Y871" s="4"/>
    </row>
    <row r="872" spans="2:25" ht="15.75" customHeight="1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3"/>
      <c r="V872" s="4"/>
      <c r="W872" s="4"/>
      <c r="X872" s="4"/>
      <c r="Y872" s="4"/>
    </row>
    <row r="873" spans="2:25" ht="15.75" customHeight="1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3"/>
      <c r="V873" s="4"/>
      <c r="W873" s="4"/>
      <c r="X873" s="4"/>
      <c r="Y873" s="4"/>
    </row>
    <row r="874" spans="2:25" ht="15.75" customHeight="1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3"/>
      <c r="V874" s="4"/>
      <c r="W874" s="4"/>
      <c r="X874" s="4"/>
      <c r="Y874" s="4"/>
    </row>
    <row r="875" spans="2:25" ht="15.75" customHeight="1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3"/>
      <c r="V875" s="4"/>
      <c r="W875" s="4"/>
      <c r="X875" s="4"/>
      <c r="Y875" s="4"/>
    </row>
    <row r="876" spans="2:25" ht="15.75" customHeight="1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3"/>
      <c r="V876" s="4"/>
      <c r="W876" s="4"/>
      <c r="X876" s="4"/>
      <c r="Y876" s="4"/>
    </row>
    <row r="877" spans="2:25" ht="15.75" customHeight="1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3"/>
      <c r="V877" s="4"/>
      <c r="W877" s="4"/>
      <c r="X877" s="4"/>
      <c r="Y877" s="4"/>
    </row>
    <row r="878" spans="2:25" ht="15.75" customHeight="1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3"/>
      <c r="V878" s="4"/>
      <c r="W878" s="4"/>
      <c r="X878" s="4"/>
      <c r="Y878" s="4"/>
    </row>
    <row r="879" spans="2:25" ht="15.75" customHeight="1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3"/>
      <c r="V879" s="4"/>
      <c r="W879" s="4"/>
      <c r="X879" s="4"/>
      <c r="Y879" s="4"/>
    </row>
    <row r="880" spans="2:25" ht="15.75" customHeight="1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3"/>
      <c r="V880" s="4"/>
      <c r="W880" s="4"/>
      <c r="X880" s="4"/>
      <c r="Y880" s="4"/>
    </row>
    <row r="881" spans="2:25" ht="15.75" customHeight="1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3"/>
      <c r="V881" s="4"/>
      <c r="W881" s="4"/>
      <c r="X881" s="4"/>
      <c r="Y881" s="4"/>
    </row>
    <row r="882" spans="2:25" ht="15.75" customHeight="1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3"/>
      <c r="V882" s="4"/>
      <c r="W882" s="4"/>
      <c r="X882" s="4"/>
      <c r="Y882" s="4"/>
    </row>
    <row r="883" spans="2:25" ht="15.75" customHeight="1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3"/>
      <c r="V883" s="4"/>
      <c r="W883" s="4"/>
      <c r="X883" s="4"/>
      <c r="Y883" s="4"/>
    </row>
    <row r="884" spans="2:25" ht="15.75" customHeight="1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3"/>
      <c r="V884" s="4"/>
      <c r="W884" s="4"/>
      <c r="X884" s="4"/>
      <c r="Y884" s="4"/>
    </row>
    <row r="885" spans="2:25" ht="15.75" customHeight="1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3"/>
      <c r="V885" s="4"/>
      <c r="W885" s="4"/>
      <c r="X885" s="4"/>
      <c r="Y885" s="4"/>
    </row>
    <row r="886" spans="2:25" ht="15.75" customHeight="1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3"/>
      <c r="V886" s="4"/>
      <c r="W886" s="4"/>
      <c r="X886" s="4"/>
      <c r="Y886" s="4"/>
    </row>
    <row r="887" spans="2:25" ht="15.75" customHeight="1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3"/>
      <c r="V887" s="4"/>
      <c r="W887" s="4"/>
      <c r="X887" s="4"/>
      <c r="Y887" s="4"/>
    </row>
    <row r="888" spans="2:25" ht="15.75" customHeight="1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3"/>
      <c r="V888" s="4"/>
      <c r="W888" s="4"/>
      <c r="X888" s="4"/>
      <c r="Y888" s="4"/>
    </row>
    <row r="889" spans="2:25" ht="15.75" customHeight="1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3"/>
      <c r="V889" s="4"/>
      <c r="W889" s="4"/>
      <c r="X889" s="4"/>
      <c r="Y889" s="4"/>
    </row>
    <row r="890" spans="2:25" ht="15.75" customHeight="1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3"/>
      <c r="V890" s="4"/>
      <c r="W890" s="4"/>
      <c r="X890" s="4"/>
      <c r="Y890" s="4"/>
    </row>
    <row r="891" spans="2:25" ht="15.75" customHeight="1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3"/>
      <c r="V891" s="4"/>
      <c r="W891" s="4"/>
      <c r="X891" s="4"/>
      <c r="Y891" s="4"/>
    </row>
    <row r="892" spans="2:25" ht="15.75" customHeight="1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3"/>
      <c r="V892" s="4"/>
      <c r="W892" s="4"/>
      <c r="X892" s="4"/>
      <c r="Y892" s="4"/>
    </row>
    <row r="893" spans="2:25" ht="15.75" customHeight="1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3"/>
      <c r="V893" s="4"/>
      <c r="W893" s="4"/>
      <c r="X893" s="4"/>
      <c r="Y893" s="4"/>
    </row>
    <row r="894" spans="2:25" ht="15.75" customHeight="1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3"/>
      <c r="V894" s="4"/>
      <c r="W894" s="4"/>
      <c r="X894" s="4"/>
      <c r="Y894" s="4"/>
    </row>
    <row r="895" spans="2:25" ht="15.75" customHeight="1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3"/>
      <c r="V895" s="4"/>
      <c r="W895" s="4"/>
      <c r="X895" s="4"/>
      <c r="Y895" s="4"/>
    </row>
    <row r="896" spans="2:25" ht="15.75" customHeight="1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3"/>
      <c r="V896" s="4"/>
      <c r="W896" s="4"/>
      <c r="X896" s="4"/>
      <c r="Y896" s="4"/>
    </row>
    <row r="897" spans="2:25" ht="15.75" customHeight="1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3"/>
      <c r="V897" s="4"/>
      <c r="W897" s="4"/>
      <c r="X897" s="4"/>
      <c r="Y897" s="4"/>
    </row>
    <row r="898" spans="2:25" ht="15.75" customHeight="1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3"/>
      <c r="V898" s="4"/>
      <c r="W898" s="4"/>
      <c r="X898" s="4"/>
      <c r="Y898" s="4"/>
    </row>
    <row r="899" spans="2:25" ht="15.75" customHeight="1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3"/>
      <c r="V899" s="4"/>
      <c r="W899" s="4"/>
      <c r="X899" s="4"/>
      <c r="Y899" s="4"/>
    </row>
    <row r="900" spans="2:25" ht="15.75" customHeight="1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3"/>
      <c r="V900" s="4"/>
      <c r="W900" s="4"/>
      <c r="X900" s="4"/>
      <c r="Y900" s="4"/>
    </row>
    <row r="901" spans="2:25" ht="15.75" customHeight="1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3"/>
      <c r="V901" s="4"/>
      <c r="W901" s="4"/>
      <c r="X901" s="4"/>
      <c r="Y901" s="4"/>
    </row>
    <row r="902" spans="2:25" ht="15.75" customHeight="1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3"/>
      <c r="V902" s="4"/>
      <c r="W902" s="4"/>
      <c r="X902" s="4"/>
      <c r="Y902" s="4"/>
    </row>
    <row r="903" spans="2:25" ht="15.75" customHeight="1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3"/>
      <c r="V903" s="4"/>
      <c r="W903" s="4"/>
      <c r="X903" s="4"/>
      <c r="Y903" s="4"/>
    </row>
    <row r="904" spans="2:25" ht="15.75" customHeight="1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3"/>
      <c r="V904" s="4"/>
      <c r="W904" s="4"/>
      <c r="X904" s="4"/>
      <c r="Y904" s="4"/>
    </row>
    <row r="905" spans="2:25" ht="15.75" customHeight="1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3"/>
      <c r="V905" s="4"/>
      <c r="W905" s="4"/>
      <c r="X905" s="4"/>
      <c r="Y905" s="4"/>
    </row>
    <row r="906" spans="2:25" ht="15.75" customHeight="1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3"/>
      <c r="V906" s="4"/>
      <c r="W906" s="4"/>
      <c r="X906" s="4"/>
      <c r="Y906" s="4"/>
    </row>
    <row r="907" spans="2:25" ht="15.75" customHeight="1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3"/>
      <c r="V907" s="4"/>
      <c r="W907" s="4"/>
      <c r="X907" s="4"/>
      <c r="Y907" s="4"/>
    </row>
    <row r="908" spans="2:25" ht="15.75" customHeight="1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3"/>
      <c r="V908" s="4"/>
      <c r="W908" s="4"/>
      <c r="X908" s="4"/>
      <c r="Y908" s="4"/>
    </row>
    <row r="909" spans="2:25" ht="15.75" customHeight="1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3"/>
      <c r="V909" s="4"/>
      <c r="W909" s="4"/>
      <c r="X909" s="4"/>
      <c r="Y909" s="4"/>
    </row>
    <row r="910" spans="2:25" ht="15.75" customHeight="1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3"/>
      <c r="V910" s="4"/>
      <c r="W910" s="4"/>
      <c r="X910" s="4"/>
      <c r="Y910" s="4"/>
    </row>
    <row r="911" spans="2:25" ht="15.75" customHeight="1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3"/>
      <c r="V911" s="4"/>
      <c r="W911" s="4"/>
      <c r="X911" s="4"/>
      <c r="Y911" s="4"/>
    </row>
    <row r="912" spans="2:25" ht="15.75" customHeight="1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3"/>
      <c r="V912" s="4"/>
      <c r="W912" s="4"/>
      <c r="X912" s="4"/>
      <c r="Y912" s="4"/>
    </row>
    <row r="913" spans="2:25" ht="15.75" customHeight="1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3"/>
      <c r="V913" s="4"/>
      <c r="W913" s="4"/>
      <c r="X913" s="4"/>
      <c r="Y913" s="4"/>
    </row>
    <row r="914" spans="2:25" ht="15.75" customHeight="1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3"/>
      <c r="V914" s="4"/>
      <c r="W914" s="4"/>
      <c r="X914" s="4"/>
      <c r="Y914" s="4"/>
    </row>
    <row r="915" spans="2:25" ht="15.75" customHeight="1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3"/>
      <c r="V915" s="4"/>
      <c r="W915" s="4"/>
      <c r="X915" s="4"/>
      <c r="Y915" s="4"/>
    </row>
    <row r="916" spans="2:25" ht="15.75" customHeight="1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3"/>
      <c r="V916" s="4"/>
      <c r="W916" s="4"/>
      <c r="X916" s="4"/>
      <c r="Y916" s="4"/>
    </row>
    <row r="917" spans="2:25" ht="15.75" customHeight="1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3"/>
      <c r="V917" s="4"/>
      <c r="W917" s="4"/>
      <c r="X917" s="4"/>
      <c r="Y917" s="4"/>
    </row>
    <row r="918" spans="2:25" ht="15.75" customHeight="1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3"/>
      <c r="V918" s="4"/>
      <c r="W918" s="4"/>
      <c r="X918" s="4"/>
      <c r="Y918" s="4"/>
    </row>
    <row r="919" spans="2:25" ht="15.75" customHeight="1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3"/>
      <c r="V919" s="4"/>
      <c r="W919" s="4"/>
      <c r="X919" s="4"/>
      <c r="Y919" s="4"/>
    </row>
    <row r="920" spans="2:25" ht="15.75" customHeight="1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3"/>
      <c r="V920" s="4"/>
      <c r="W920" s="4"/>
      <c r="X920" s="4"/>
      <c r="Y920" s="4"/>
    </row>
    <row r="921" spans="2:25" ht="15.75" customHeight="1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3"/>
      <c r="V921" s="4"/>
      <c r="W921" s="4"/>
      <c r="X921" s="4"/>
      <c r="Y921" s="4"/>
    </row>
    <row r="922" spans="2:25" ht="15.75" customHeight="1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3"/>
      <c r="V922" s="4"/>
      <c r="W922" s="4"/>
      <c r="X922" s="4"/>
      <c r="Y922" s="4"/>
    </row>
    <row r="923" spans="2:25" ht="15.75" customHeight="1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3"/>
      <c r="V923" s="4"/>
      <c r="W923" s="4"/>
      <c r="X923" s="4"/>
      <c r="Y923" s="4"/>
    </row>
    <row r="924" spans="2:25" ht="15.75" customHeight="1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3"/>
      <c r="V924" s="4"/>
      <c r="W924" s="4"/>
      <c r="X924" s="4"/>
      <c r="Y924" s="4"/>
    </row>
    <row r="925" spans="2:25" ht="15.75" customHeight="1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3"/>
      <c r="V925" s="4"/>
      <c r="W925" s="4"/>
      <c r="X925" s="4"/>
      <c r="Y925" s="4"/>
    </row>
    <row r="926" spans="2:25" ht="15.75" customHeight="1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3"/>
      <c r="V926" s="4"/>
      <c r="W926" s="4"/>
      <c r="X926" s="4"/>
      <c r="Y926" s="4"/>
    </row>
    <row r="927" spans="2:25" ht="15.75" customHeight="1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3"/>
      <c r="V927" s="4"/>
      <c r="W927" s="4"/>
      <c r="X927" s="4"/>
      <c r="Y927" s="4"/>
    </row>
    <row r="928" spans="2:25" ht="15.75" customHeight="1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3"/>
      <c r="V928" s="4"/>
      <c r="W928" s="4"/>
      <c r="X928" s="4"/>
      <c r="Y928" s="4"/>
    </row>
    <row r="929" spans="2:25" ht="15.75" customHeight="1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3"/>
      <c r="V929" s="4"/>
      <c r="W929" s="4"/>
      <c r="X929" s="4"/>
      <c r="Y929" s="4"/>
    </row>
    <row r="930" spans="2:25" ht="15.75" customHeight="1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3"/>
      <c r="V930" s="4"/>
      <c r="W930" s="4"/>
      <c r="X930" s="4"/>
      <c r="Y930" s="4"/>
    </row>
    <row r="931" spans="2:25" ht="15.75" customHeight="1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3"/>
      <c r="V931" s="4"/>
      <c r="W931" s="4"/>
      <c r="X931" s="4"/>
      <c r="Y931" s="4"/>
    </row>
    <row r="932" spans="2:25" ht="15.75" customHeight="1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3"/>
      <c r="V932" s="4"/>
      <c r="W932" s="4"/>
      <c r="X932" s="4"/>
      <c r="Y932" s="4"/>
    </row>
    <row r="933" spans="2:25" ht="15.75" customHeight="1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3"/>
      <c r="V933" s="4"/>
      <c r="W933" s="4"/>
      <c r="X933" s="4"/>
      <c r="Y933" s="4"/>
    </row>
    <row r="934" spans="2:25" ht="15.75" customHeight="1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3"/>
      <c r="V934" s="4"/>
      <c r="W934" s="4"/>
      <c r="X934" s="4"/>
      <c r="Y934" s="4"/>
    </row>
    <row r="935" spans="2:25" ht="15.75" customHeight="1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3"/>
      <c r="V935" s="4"/>
      <c r="W935" s="4"/>
      <c r="X935" s="4"/>
      <c r="Y935" s="4"/>
    </row>
    <row r="936" spans="2:25" ht="15.75" customHeight="1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3"/>
      <c r="V936" s="4"/>
      <c r="W936" s="4"/>
      <c r="X936" s="4"/>
      <c r="Y936" s="4"/>
    </row>
    <row r="937" spans="2:25" ht="15.75" customHeight="1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3"/>
      <c r="V937" s="4"/>
      <c r="W937" s="4"/>
      <c r="X937" s="4"/>
      <c r="Y937" s="4"/>
    </row>
    <row r="938" spans="2:25" ht="15.75" customHeight="1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3"/>
      <c r="V938" s="4"/>
      <c r="W938" s="4"/>
      <c r="X938" s="4"/>
      <c r="Y938" s="4"/>
    </row>
    <row r="939" spans="2:25" ht="15.75" customHeight="1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3"/>
      <c r="V939" s="4"/>
      <c r="W939" s="4"/>
      <c r="X939" s="4"/>
      <c r="Y939" s="4"/>
    </row>
    <row r="940" spans="2:25" ht="15.75" customHeight="1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3"/>
      <c r="V940" s="4"/>
      <c r="W940" s="4"/>
      <c r="X940" s="4"/>
      <c r="Y940" s="4"/>
    </row>
    <row r="941" spans="2:25" ht="15.75" customHeight="1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3"/>
      <c r="V941" s="4"/>
      <c r="W941" s="4"/>
      <c r="X941" s="4"/>
      <c r="Y941" s="4"/>
    </row>
    <row r="942" spans="2:25" ht="15.75" customHeight="1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3"/>
      <c r="V942" s="4"/>
      <c r="W942" s="4"/>
      <c r="X942" s="4"/>
      <c r="Y942" s="4"/>
    </row>
    <row r="943" spans="2:25" ht="15.75" customHeight="1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3"/>
      <c r="V943" s="4"/>
      <c r="W943" s="4"/>
      <c r="X943" s="4"/>
      <c r="Y943" s="4"/>
    </row>
    <row r="944" spans="2:25" ht="15.75" customHeight="1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3"/>
      <c r="V944" s="4"/>
      <c r="W944" s="4"/>
      <c r="X944" s="4"/>
      <c r="Y944" s="4"/>
    </row>
    <row r="945" spans="2:25" ht="15.75" customHeight="1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3"/>
      <c r="V945" s="4"/>
      <c r="W945" s="4"/>
      <c r="X945" s="4"/>
      <c r="Y945" s="4"/>
    </row>
    <row r="946" spans="2:25" ht="15.75" customHeight="1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3"/>
      <c r="V946" s="4"/>
      <c r="W946" s="4"/>
      <c r="X946" s="4"/>
      <c r="Y946" s="4"/>
    </row>
    <row r="947" spans="2:25" ht="15.75" customHeight="1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3"/>
      <c r="V947" s="4"/>
      <c r="W947" s="4"/>
      <c r="X947" s="4"/>
      <c r="Y947" s="4"/>
    </row>
    <row r="948" spans="2:25" ht="15.75" customHeight="1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3"/>
      <c r="V948" s="4"/>
      <c r="W948" s="4"/>
      <c r="X948" s="4"/>
      <c r="Y948" s="4"/>
    </row>
    <row r="949" spans="2:25" ht="15.75" customHeight="1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3"/>
      <c r="V949" s="4"/>
      <c r="W949" s="4"/>
      <c r="X949" s="4"/>
      <c r="Y949" s="4"/>
    </row>
    <row r="950" spans="2:25" ht="15.75" customHeight="1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3"/>
      <c r="V950" s="4"/>
      <c r="W950" s="4"/>
      <c r="X950" s="4"/>
      <c r="Y950" s="4"/>
    </row>
    <row r="951" spans="2:25" ht="15.75" customHeight="1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3"/>
      <c r="V951" s="4"/>
      <c r="W951" s="4"/>
      <c r="X951" s="4"/>
      <c r="Y951" s="4"/>
    </row>
    <row r="952" spans="2:25" ht="15.75" customHeight="1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3"/>
      <c r="V952" s="4"/>
      <c r="W952" s="4"/>
      <c r="X952" s="4"/>
      <c r="Y952" s="4"/>
    </row>
    <row r="953" spans="2:25" ht="15.75" customHeight="1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3"/>
      <c r="V953" s="4"/>
      <c r="W953" s="4"/>
      <c r="X953" s="4"/>
      <c r="Y953" s="4"/>
    </row>
    <row r="954" spans="2:25" ht="15.75" customHeight="1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3"/>
      <c r="V954" s="4"/>
      <c r="W954" s="4"/>
      <c r="X954" s="4"/>
      <c r="Y954" s="4"/>
    </row>
    <row r="955" spans="2:25" ht="15.75" customHeight="1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3"/>
      <c r="V955" s="4"/>
      <c r="W955" s="4"/>
      <c r="X955" s="4"/>
      <c r="Y955" s="4"/>
    </row>
    <row r="956" spans="2:25" ht="15.75" customHeight="1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3"/>
      <c r="V956" s="4"/>
      <c r="W956" s="4"/>
      <c r="X956" s="4"/>
      <c r="Y956" s="4"/>
    </row>
    <row r="957" spans="2:25" ht="15.75" customHeight="1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3"/>
      <c r="V957" s="4"/>
      <c r="W957" s="4"/>
      <c r="X957" s="4"/>
      <c r="Y957" s="4"/>
    </row>
    <row r="958" spans="2:25" ht="15.75" customHeight="1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3"/>
      <c r="V958" s="4"/>
      <c r="W958" s="4"/>
      <c r="X958" s="4"/>
      <c r="Y958" s="4"/>
    </row>
    <row r="959" spans="2:25" ht="15.75" customHeight="1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3"/>
      <c r="V959" s="4"/>
      <c r="W959" s="4"/>
      <c r="X959" s="4"/>
      <c r="Y959" s="4"/>
    </row>
    <row r="960" spans="2:25" ht="15.75" customHeight="1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3"/>
      <c r="V960" s="4"/>
      <c r="W960" s="4"/>
      <c r="X960" s="4"/>
      <c r="Y960" s="4"/>
    </row>
    <row r="961" spans="2:25" ht="15.75" customHeight="1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3"/>
      <c r="V961" s="4"/>
      <c r="W961" s="4"/>
      <c r="X961" s="4"/>
      <c r="Y961" s="4"/>
    </row>
    <row r="962" spans="2:25" ht="15.75" customHeight="1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3"/>
      <c r="V962" s="4"/>
      <c r="W962" s="4"/>
      <c r="X962" s="4"/>
      <c r="Y962" s="4"/>
    </row>
    <row r="963" spans="2:25" ht="15.75" customHeight="1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3"/>
      <c r="V963" s="4"/>
      <c r="W963" s="4"/>
      <c r="X963" s="4"/>
      <c r="Y963" s="4"/>
    </row>
    <row r="964" spans="2:25" ht="15.75" customHeight="1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3"/>
      <c r="V964" s="4"/>
      <c r="W964" s="4"/>
      <c r="X964" s="4"/>
      <c r="Y964" s="4"/>
    </row>
    <row r="965" spans="2:25" ht="15.75" customHeight="1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3"/>
      <c r="V965" s="4"/>
      <c r="W965" s="4"/>
      <c r="X965" s="4"/>
      <c r="Y965" s="4"/>
    </row>
    <row r="966" spans="2:25" ht="15.75" customHeight="1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3"/>
      <c r="V966" s="4"/>
      <c r="W966" s="4"/>
      <c r="X966" s="4"/>
      <c r="Y966" s="4"/>
    </row>
    <row r="967" spans="2:25" ht="15.75" customHeight="1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3"/>
      <c r="V967" s="4"/>
      <c r="W967" s="4"/>
      <c r="X967" s="4"/>
      <c r="Y967" s="4"/>
    </row>
    <row r="968" spans="2:25" ht="15.75" customHeight="1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3"/>
      <c r="V968" s="4"/>
      <c r="W968" s="4"/>
      <c r="X968" s="4"/>
      <c r="Y968" s="4"/>
    </row>
    <row r="969" spans="2:25" ht="15.75" customHeight="1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3"/>
      <c r="V969" s="4"/>
      <c r="W969" s="4"/>
      <c r="X969" s="4"/>
      <c r="Y969" s="4"/>
    </row>
    <row r="970" spans="2:25" ht="15.75" customHeight="1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3"/>
      <c r="V970" s="4"/>
      <c r="W970" s="4"/>
      <c r="X970" s="4"/>
      <c r="Y970" s="4"/>
    </row>
    <row r="971" spans="2:25" ht="15.75" customHeight="1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3"/>
      <c r="V971" s="4"/>
      <c r="W971" s="4"/>
      <c r="X971" s="4"/>
      <c r="Y971" s="4"/>
    </row>
    <row r="972" spans="2:25" ht="15.75" customHeight="1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3"/>
      <c r="V972" s="4"/>
      <c r="W972" s="4"/>
      <c r="X972" s="4"/>
      <c r="Y972" s="4"/>
    </row>
    <row r="973" spans="2:25" ht="15.75" customHeight="1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3"/>
      <c r="V973" s="4"/>
      <c r="W973" s="4"/>
      <c r="X973" s="4"/>
      <c r="Y973" s="4"/>
    </row>
    <row r="974" spans="2:25" ht="15.75" customHeight="1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3"/>
      <c r="V974" s="4"/>
      <c r="W974" s="4"/>
      <c r="X974" s="4"/>
      <c r="Y974" s="4"/>
    </row>
    <row r="975" spans="2:25" ht="15.75" customHeight="1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3"/>
      <c r="V975" s="4"/>
      <c r="W975" s="4"/>
      <c r="X975" s="4"/>
      <c r="Y975" s="4"/>
    </row>
    <row r="976" spans="2:25" ht="15.75" customHeight="1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3"/>
      <c r="V976" s="4"/>
      <c r="W976" s="4"/>
      <c r="X976" s="4"/>
      <c r="Y976" s="4"/>
    </row>
    <row r="977" spans="2:25" ht="15.75" customHeight="1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3"/>
      <c r="V977" s="4"/>
      <c r="W977" s="4"/>
      <c r="X977" s="4"/>
      <c r="Y977" s="4"/>
    </row>
    <row r="978" spans="2:25" ht="15.75" customHeight="1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3"/>
      <c r="V978" s="4"/>
      <c r="W978" s="4"/>
      <c r="X978" s="4"/>
      <c r="Y978" s="4"/>
    </row>
    <row r="979" spans="2:25" ht="15.75" customHeight="1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3"/>
      <c r="V979" s="4"/>
      <c r="W979" s="4"/>
      <c r="X979" s="4"/>
      <c r="Y979" s="4"/>
    </row>
    <row r="980" spans="2:25" ht="15.75" customHeight="1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3"/>
      <c r="V980" s="4"/>
      <c r="W980" s="4"/>
      <c r="X980" s="4"/>
      <c r="Y980" s="4"/>
    </row>
    <row r="981" spans="2:25" ht="15.75" customHeight="1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3"/>
      <c r="V981" s="4"/>
      <c r="W981" s="4"/>
      <c r="X981" s="4"/>
      <c r="Y981" s="4"/>
    </row>
    <row r="982" spans="2:25" ht="15.75" customHeight="1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3"/>
      <c r="V982" s="4"/>
      <c r="W982" s="4"/>
      <c r="X982" s="4"/>
      <c r="Y982" s="4"/>
    </row>
    <row r="983" spans="2:25" ht="15.75" customHeight="1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3"/>
      <c r="V983" s="4"/>
      <c r="W983" s="4"/>
      <c r="X983" s="4"/>
      <c r="Y983" s="4"/>
    </row>
    <row r="984" spans="2:25" ht="15.75" customHeight="1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3"/>
      <c r="V984" s="4"/>
      <c r="W984" s="4"/>
      <c r="X984" s="4"/>
      <c r="Y984" s="4"/>
    </row>
    <row r="985" spans="2:25" ht="15.75" customHeight="1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3"/>
      <c r="V985" s="4"/>
      <c r="W985" s="4"/>
      <c r="X985" s="4"/>
      <c r="Y985" s="4"/>
    </row>
    <row r="986" spans="2:25" ht="15.75" customHeight="1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3"/>
      <c r="V986" s="4"/>
      <c r="W986" s="4"/>
      <c r="X986" s="4"/>
      <c r="Y986" s="4"/>
    </row>
    <row r="987" spans="2:25" ht="15.75" customHeight="1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3"/>
      <c r="V987" s="4"/>
      <c r="W987" s="4"/>
      <c r="X987" s="4"/>
      <c r="Y987" s="4"/>
    </row>
    <row r="988" spans="2:25" ht="15.75" customHeight="1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3"/>
      <c r="V988" s="4"/>
      <c r="W988" s="4"/>
      <c r="X988" s="4"/>
      <c r="Y988" s="4"/>
    </row>
    <row r="989" spans="2:25" ht="15.75" customHeight="1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3"/>
      <c r="V989" s="4"/>
      <c r="W989" s="4"/>
      <c r="X989" s="4"/>
      <c r="Y989" s="4"/>
    </row>
    <row r="990" spans="2:25" ht="15.75" customHeight="1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3"/>
      <c r="V990" s="4"/>
      <c r="W990" s="4"/>
      <c r="X990" s="4"/>
      <c r="Y990" s="4"/>
    </row>
    <row r="991" spans="2:25" ht="15.75" customHeight="1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3"/>
      <c r="V991" s="4"/>
      <c r="W991" s="4"/>
      <c r="X991" s="4"/>
      <c r="Y991" s="4"/>
    </row>
    <row r="992" spans="2:25" ht="15.75" customHeight="1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3"/>
      <c r="V992" s="4"/>
      <c r="W992" s="4"/>
      <c r="X992" s="4"/>
      <c r="Y992" s="4"/>
    </row>
    <row r="993" spans="2:25" ht="15.75" customHeight="1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3"/>
      <c r="V993" s="4"/>
      <c r="W993" s="4"/>
      <c r="X993" s="4"/>
      <c r="Y993" s="4"/>
    </row>
    <row r="994" spans="2:25" ht="15.75" customHeight="1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3"/>
      <c r="V994" s="4"/>
      <c r="W994" s="4"/>
      <c r="X994" s="4"/>
      <c r="Y994" s="4"/>
    </row>
    <row r="995" spans="2:25" ht="15.75" customHeight="1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3"/>
      <c r="V995" s="4"/>
      <c r="W995" s="4"/>
      <c r="X995" s="4"/>
      <c r="Y995" s="4"/>
    </row>
    <row r="996" spans="2:25" ht="15.75" customHeight="1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3"/>
      <c r="V996" s="4"/>
      <c r="W996" s="4"/>
      <c r="X996" s="4"/>
      <c r="Y996" s="4"/>
    </row>
    <row r="997" spans="2:25" ht="15.75" customHeight="1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3"/>
      <c r="V997" s="4"/>
      <c r="W997" s="4"/>
      <c r="X997" s="4"/>
      <c r="Y997" s="4"/>
    </row>
    <row r="998" spans="2:25" ht="15.75" customHeight="1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3"/>
      <c r="V998" s="4"/>
      <c r="W998" s="4"/>
      <c r="X998" s="4"/>
      <c r="Y998" s="4"/>
    </row>
    <row r="999" spans="2:25" ht="15.75" customHeight="1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3"/>
      <c r="V999" s="4"/>
      <c r="W999" s="4"/>
      <c r="X999" s="4"/>
      <c r="Y999" s="4"/>
    </row>
    <row r="1000" spans="2:25" ht="15.75" customHeight="1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3"/>
      <c r="V1000" s="4"/>
      <c r="W1000" s="4"/>
      <c r="X1000" s="4"/>
      <c r="Y1000" s="4"/>
    </row>
  </sheetData>
  <mergeCells count="4">
    <mergeCell ref="A1:H1"/>
    <mergeCell ref="A3:C3"/>
    <mergeCell ref="H3:I3"/>
    <mergeCell ref="A76:C76"/>
  </mergeCells>
  <pageMargins left="0.7" right="0.7" top="0.78740157499999996" bottom="0.78740157499999996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7" workbookViewId="0">
      <selection activeCell="G42" sqref="G42"/>
    </sheetView>
  </sheetViews>
  <sheetFormatPr defaultColWidth="14.44140625" defaultRowHeight="15" customHeight="1"/>
  <cols>
    <col min="1" max="1" width="4.44140625" customWidth="1"/>
    <col min="2" max="2" width="4.33203125" customWidth="1"/>
    <col min="3" max="3" width="61.5546875" customWidth="1"/>
    <col min="4" max="4" width="26" customWidth="1"/>
    <col min="5" max="5" width="18.88671875" customWidth="1"/>
    <col min="6" max="6" width="20.6640625" customWidth="1"/>
    <col min="7" max="7" width="17" customWidth="1"/>
    <col min="8" max="8" width="18.109375" customWidth="1"/>
    <col min="9" max="9" width="18.6640625" customWidth="1"/>
    <col min="10" max="10" width="13" customWidth="1"/>
    <col min="11" max="12" width="13.33203125" customWidth="1"/>
    <col min="13" max="13" width="13" customWidth="1"/>
    <col min="14" max="14" width="15.109375" customWidth="1"/>
    <col min="15" max="15" width="14.6640625" customWidth="1"/>
    <col min="16" max="16" width="12.44140625" customWidth="1"/>
    <col min="17" max="17" width="12.33203125" customWidth="1"/>
    <col min="18" max="18" width="12.88671875" customWidth="1"/>
  </cols>
  <sheetData>
    <row r="1" spans="1:19" ht="23.25" customHeight="1">
      <c r="A1" s="761" t="s">
        <v>156</v>
      </c>
      <c r="B1" s="751"/>
      <c r="C1" s="751"/>
      <c r="D1" s="751"/>
      <c r="E1" s="751"/>
      <c r="F1" s="751"/>
      <c r="G1" s="751"/>
      <c r="H1" s="752"/>
      <c r="I1" s="438"/>
      <c r="J1" s="439"/>
      <c r="K1" s="439"/>
      <c r="L1" s="439"/>
      <c r="M1" s="439"/>
      <c r="N1" s="440"/>
      <c r="O1" s="440"/>
      <c r="P1" s="440"/>
      <c r="Q1" s="440"/>
      <c r="R1" s="438"/>
      <c r="S1" s="3"/>
    </row>
    <row r="2" spans="1:19" ht="15.75" customHeight="1">
      <c r="A2" s="441"/>
      <c r="B2" s="442" t="s">
        <v>1</v>
      </c>
      <c r="C2" s="443"/>
      <c r="D2" s="444" t="s">
        <v>157</v>
      </c>
      <c r="E2" s="442"/>
      <c r="F2" s="442"/>
      <c r="G2" s="445"/>
      <c r="H2" s="445"/>
      <c r="I2" s="446"/>
      <c r="J2" s="447"/>
      <c r="K2" s="447"/>
      <c r="L2" s="447"/>
      <c r="M2" s="447"/>
      <c r="N2" s="448"/>
      <c r="O2" s="448"/>
      <c r="P2" s="448"/>
      <c r="Q2" s="448"/>
      <c r="R2" s="446"/>
      <c r="S2" s="3"/>
    </row>
    <row r="3" spans="1:19" ht="15.75" customHeight="1">
      <c r="A3" s="449" t="s">
        <v>6</v>
      </c>
      <c r="B3" s="450"/>
      <c r="C3" s="451" t="s">
        <v>158</v>
      </c>
      <c r="D3" s="452"/>
      <c r="E3" s="453" t="s">
        <v>9</v>
      </c>
      <c r="F3" s="454" t="s">
        <v>10</v>
      </c>
      <c r="G3" s="455" t="s">
        <v>159</v>
      </c>
      <c r="H3" s="455" t="s">
        <v>160</v>
      </c>
      <c r="I3" s="456" t="s">
        <v>161</v>
      </c>
      <c r="J3" s="456" t="s">
        <v>162</v>
      </c>
      <c r="K3" s="456" t="s">
        <v>163</v>
      </c>
      <c r="L3" s="456" t="s">
        <v>164</v>
      </c>
      <c r="M3" s="456" t="s">
        <v>165</v>
      </c>
      <c r="N3" s="457" t="s">
        <v>166</v>
      </c>
      <c r="O3" s="456" t="s">
        <v>167</v>
      </c>
      <c r="P3" s="456" t="s">
        <v>168</v>
      </c>
      <c r="Q3" s="456" t="s">
        <v>169</v>
      </c>
      <c r="R3" s="457" t="s">
        <v>170</v>
      </c>
      <c r="S3" s="3"/>
    </row>
    <row r="4" spans="1:19" ht="14.4">
      <c r="A4" s="458"/>
      <c r="B4" s="459" t="s">
        <v>171</v>
      </c>
      <c r="C4" s="460" t="s">
        <v>172</v>
      </c>
      <c r="D4" s="461">
        <v>2550000</v>
      </c>
      <c r="E4" s="462">
        <f t="shared" ref="E4:E6" si="0">F4/D4*1</f>
        <v>1.1483529411764706</v>
      </c>
      <c r="F4" s="463">
        <f>G8+G4+H4+I4+J4+K4+L4+M4+N4+O4+P4+Q4+R4</f>
        <v>2928300</v>
      </c>
      <c r="G4" s="464">
        <v>398100</v>
      </c>
      <c r="H4" s="465">
        <v>672300</v>
      </c>
      <c r="I4" s="466">
        <v>1194200</v>
      </c>
      <c r="J4" s="466">
        <v>480100</v>
      </c>
      <c r="K4" s="465">
        <v>131400</v>
      </c>
      <c r="L4" s="467"/>
      <c r="M4" s="468"/>
      <c r="N4" s="469"/>
      <c r="O4" s="468"/>
      <c r="P4" s="468"/>
      <c r="Q4" s="468"/>
      <c r="R4" s="470"/>
      <c r="S4" s="3"/>
    </row>
    <row r="5" spans="1:19" ht="12.75" customHeight="1">
      <c r="A5" s="458"/>
      <c r="B5" s="471" t="s">
        <v>28</v>
      </c>
      <c r="C5" s="472" t="s">
        <v>173</v>
      </c>
      <c r="D5" s="461">
        <v>180000</v>
      </c>
      <c r="E5" s="462">
        <f t="shared" si="0"/>
        <v>0.95333333333333337</v>
      </c>
      <c r="F5" s="463">
        <f>G7+G5+H5+I5+J5+K5+L5+M5+N5+O5+P5+Q5+R5</f>
        <v>171600</v>
      </c>
      <c r="G5" s="473">
        <v>64800</v>
      </c>
      <c r="H5" s="474">
        <v>26400</v>
      </c>
      <c r="I5" s="475">
        <v>67200</v>
      </c>
      <c r="J5" s="475">
        <v>2400</v>
      </c>
      <c r="K5" s="474">
        <v>8400</v>
      </c>
      <c r="L5" s="476"/>
      <c r="M5" s="477"/>
      <c r="N5" s="477"/>
      <c r="O5" s="477"/>
      <c r="P5" s="477"/>
      <c r="Q5" s="477"/>
      <c r="R5" s="478"/>
      <c r="S5" s="3"/>
    </row>
    <row r="6" spans="1:19" ht="13.5" customHeight="1">
      <c r="A6" s="458"/>
      <c r="B6" s="471" t="s">
        <v>174</v>
      </c>
      <c r="C6" s="472" t="s">
        <v>175</v>
      </c>
      <c r="D6" s="461">
        <v>3200000</v>
      </c>
      <c r="E6" s="462">
        <f t="shared" si="0"/>
        <v>1.1103749999999999</v>
      </c>
      <c r="F6" s="463">
        <f>G6+H6+I6+J6+K6+L6+M6+N6+O6+P6+Q6+R6</f>
        <v>3553200</v>
      </c>
      <c r="G6" s="473">
        <v>14100</v>
      </c>
      <c r="H6" s="477"/>
      <c r="I6" s="474">
        <v>525300</v>
      </c>
      <c r="J6" s="474">
        <v>1425300</v>
      </c>
      <c r="K6" s="474">
        <v>1588500</v>
      </c>
      <c r="L6" s="477"/>
      <c r="M6" s="477"/>
      <c r="N6" s="477"/>
      <c r="O6" s="477"/>
      <c r="P6" s="477"/>
      <c r="Q6" s="477"/>
      <c r="R6" s="478"/>
      <c r="S6" s="3"/>
    </row>
    <row r="7" spans="1:19" ht="16.5" customHeight="1">
      <c r="A7" s="458"/>
      <c r="B7" s="471" t="s">
        <v>176</v>
      </c>
      <c r="C7" s="472" t="s">
        <v>177</v>
      </c>
      <c r="D7" s="479"/>
      <c r="E7" s="462"/>
      <c r="F7" s="463"/>
      <c r="G7" s="473">
        <v>2400</v>
      </c>
      <c r="H7" s="477"/>
      <c r="I7" s="477"/>
      <c r="J7" s="474"/>
      <c r="K7" s="477"/>
      <c r="L7" s="477"/>
      <c r="M7" s="477"/>
      <c r="N7" s="477"/>
      <c r="O7" s="477"/>
      <c r="P7" s="477"/>
      <c r="Q7" s="477"/>
      <c r="R7" s="480"/>
      <c r="S7" s="3"/>
    </row>
    <row r="8" spans="1:19" ht="17.25" customHeight="1">
      <c r="A8" s="458"/>
      <c r="B8" s="481" t="s">
        <v>178</v>
      </c>
      <c r="C8" s="482" t="s">
        <v>179</v>
      </c>
      <c r="D8" s="483"/>
      <c r="E8" s="484"/>
      <c r="F8" s="485"/>
      <c r="G8" s="486">
        <v>52200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8"/>
      <c r="S8" s="3"/>
    </row>
    <row r="9" spans="1:19" ht="16.5" customHeight="1">
      <c r="A9" s="458"/>
      <c r="B9" s="489"/>
      <c r="C9" s="490"/>
      <c r="D9" s="491">
        <f>SUM(D4:D6)</f>
        <v>5930000</v>
      </c>
      <c r="E9" s="492"/>
      <c r="F9" s="493"/>
      <c r="G9" s="494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6"/>
      <c r="S9" s="3"/>
    </row>
    <row r="10" spans="1:19" ht="15.75" customHeight="1">
      <c r="A10" s="497" t="s">
        <v>52</v>
      </c>
      <c r="B10" s="498"/>
      <c r="C10" s="499" t="s">
        <v>180</v>
      </c>
      <c r="D10" s="500"/>
      <c r="E10" s="501"/>
      <c r="F10" s="502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4"/>
      <c r="S10" s="3"/>
    </row>
    <row r="11" spans="1:19" ht="14.4">
      <c r="A11" s="505"/>
      <c r="B11" s="506" t="s">
        <v>181</v>
      </c>
      <c r="C11" s="507" t="s">
        <v>182</v>
      </c>
      <c r="D11" s="461">
        <v>120000</v>
      </c>
      <c r="E11" s="462">
        <f t="shared" ref="E11:E16" si="1">F11/D11*1</f>
        <v>0</v>
      </c>
      <c r="F11" s="463">
        <f>G11+H11+I11+J11+K12+L11+M11</f>
        <v>0</v>
      </c>
      <c r="G11" s="508"/>
      <c r="H11" s="477"/>
      <c r="I11" s="509"/>
      <c r="J11" s="509"/>
      <c r="K11" s="509"/>
      <c r="L11" s="439"/>
      <c r="M11" s="510"/>
      <c r="N11" s="509"/>
      <c r="O11" s="509"/>
      <c r="P11" s="509"/>
      <c r="Q11" s="509"/>
      <c r="R11" s="511"/>
      <c r="S11" s="3"/>
    </row>
    <row r="12" spans="1:19" ht="14.4">
      <c r="A12" s="505"/>
      <c r="B12" s="512" t="s">
        <v>183</v>
      </c>
      <c r="C12" s="513" t="s">
        <v>184</v>
      </c>
      <c r="D12" s="461">
        <v>400000</v>
      </c>
      <c r="E12" s="462">
        <f t="shared" si="1"/>
        <v>0.87150000000000005</v>
      </c>
      <c r="F12" s="463">
        <f>G12+H12+I12+J12</f>
        <v>348600</v>
      </c>
      <c r="G12" s="514"/>
      <c r="H12" s="3"/>
      <c r="I12" s="474"/>
      <c r="J12" s="474">
        <v>348600</v>
      </c>
      <c r="L12" s="477"/>
      <c r="M12" s="515"/>
      <c r="N12" s="477"/>
      <c r="O12" s="477"/>
      <c r="P12" s="477"/>
      <c r="Q12" s="477"/>
      <c r="R12" s="480"/>
      <c r="S12" s="3"/>
    </row>
    <row r="13" spans="1:19" ht="14.4">
      <c r="A13" s="505"/>
      <c r="B13" s="512" t="s">
        <v>185</v>
      </c>
      <c r="C13" s="513" t="s">
        <v>186</v>
      </c>
      <c r="D13" s="461">
        <v>220000</v>
      </c>
      <c r="E13" s="462">
        <f t="shared" si="1"/>
        <v>1.2370136363636364</v>
      </c>
      <c r="F13" s="463">
        <f t="shared" ref="F13:F16" si="2">J13+K13+L13</f>
        <v>272143</v>
      </c>
      <c r="G13" s="516"/>
      <c r="H13" s="477"/>
      <c r="I13" s="477"/>
      <c r="J13" s="477"/>
      <c r="K13" s="474">
        <v>272143</v>
      </c>
      <c r="L13" s="477"/>
      <c r="M13" s="477"/>
      <c r="N13" s="477"/>
      <c r="O13" s="477"/>
      <c r="P13" s="477"/>
      <c r="Q13" s="477"/>
      <c r="R13" s="480"/>
      <c r="S13" s="3"/>
    </row>
    <row r="14" spans="1:19" ht="14.4">
      <c r="A14" s="505"/>
      <c r="B14" s="512" t="s">
        <v>187</v>
      </c>
      <c r="C14" s="513" t="s">
        <v>188</v>
      </c>
      <c r="D14" s="461">
        <v>75000</v>
      </c>
      <c r="E14" s="462">
        <f t="shared" si="1"/>
        <v>1.3819999999999999</v>
      </c>
      <c r="F14" s="463">
        <f t="shared" si="2"/>
        <v>103650</v>
      </c>
      <c r="G14" s="516"/>
      <c r="H14" s="477"/>
      <c r="I14" s="477"/>
      <c r="J14" s="477"/>
      <c r="K14" s="474">
        <v>103650</v>
      </c>
      <c r="L14" s="477"/>
      <c r="M14" s="477"/>
      <c r="N14" s="477"/>
      <c r="O14" s="477"/>
      <c r="P14" s="477"/>
      <c r="Q14" s="477"/>
      <c r="R14" s="480"/>
      <c r="S14" s="3"/>
    </row>
    <row r="15" spans="1:19" ht="14.4">
      <c r="A15" s="505"/>
      <c r="B15" s="512" t="s">
        <v>189</v>
      </c>
      <c r="C15" s="517" t="s">
        <v>190</v>
      </c>
      <c r="D15" s="461">
        <v>50000</v>
      </c>
      <c r="E15" s="462">
        <f t="shared" si="1"/>
        <v>0</v>
      </c>
      <c r="F15" s="463">
        <f t="shared" si="2"/>
        <v>0</v>
      </c>
      <c r="G15" s="516"/>
      <c r="H15" s="477"/>
      <c r="I15" s="477"/>
      <c r="J15" s="477"/>
      <c r="K15" s="476"/>
      <c r="L15" s="477"/>
      <c r="M15" s="477"/>
      <c r="N15" s="477"/>
      <c r="O15" s="477"/>
      <c r="P15" s="477"/>
      <c r="Q15" s="477"/>
      <c r="R15" s="480"/>
      <c r="S15" s="3"/>
    </row>
    <row r="16" spans="1:19" ht="14.4">
      <c r="A16" s="458"/>
      <c r="B16" s="518" t="s">
        <v>191</v>
      </c>
      <c r="C16" s="519" t="s">
        <v>192</v>
      </c>
      <c r="D16" s="520">
        <v>348000</v>
      </c>
      <c r="E16" s="462">
        <f t="shared" si="1"/>
        <v>1.0689655172413792</v>
      </c>
      <c r="F16" s="463">
        <f t="shared" si="2"/>
        <v>372000</v>
      </c>
      <c r="G16" s="521"/>
      <c r="H16" s="487"/>
      <c r="I16" s="487"/>
      <c r="J16" s="487"/>
      <c r="K16" s="522">
        <v>372000</v>
      </c>
      <c r="L16" s="487"/>
      <c r="M16" s="487"/>
      <c r="N16" s="487"/>
      <c r="O16" s="487"/>
      <c r="P16" s="487"/>
      <c r="Q16" s="488"/>
      <c r="R16" s="3"/>
    </row>
    <row r="17" spans="1:26" ht="16.5" customHeight="1">
      <c r="A17" s="505"/>
      <c r="B17" s="523"/>
      <c r="C17" s="524"/>
      <c r="D17" s="525">
        <f>SUM(D11:D16)</f>
        <v>1213000</v>
      </c>
      <c r="E17" s="526"/>
      <c r="F17" s="527"/>
      <c r="G17" s="528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30"/>
      <c r="S17" s="3"/>
    </row>
    <row r="18" spans="1:26" ht="15.75" customHeight="1">
      <c r="A18" s="531" t="s">
        <v>72</v>
      </c>
      <c r="B18" s="532"/>
      <c r="C18" s="533" t="s">
        <v>193</v>
      </c>
      <c r="D18" s="534"/>
      <c r="E18" s="535"/>
      <c r="F18" s="536"/>
      <c r="G18" s="537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9"/>
      <c r="S18" s="3"/>
    </row>
    <row r="19" spans="1:26" ht="16.5" customHeight="1">
      <c r="A19" s="458"/>
      <c r="B19" s="540" t="s">
        <v>194</v>
      </c>
      <c r="C19" s="541" t="s">
        <v>195</v>
      </c>
      <c r="D19" s="542">
        <v>100000</v>
      </c>
      <c r="E19" s="462">
        <f>F19/D19*1</f>
        <v>0.36299999999999999</v>
      </c>
      <c r="F19" s="463">
        <f>G19+H19+I19+J19+K19+L19+M19+N19+O19+P19+Q19+R19</f>
        <v>36300</v>
      </c>
      <c r="G19" s="198">
        <v>36300</v>
      </c>
      <c r="H19" s="144"/>
      <c r="I19" s="543"/>
      <c r="J19" s="144"/>
      <c r="K19" s="144"/>
      <c r="L19" s="144"/>
      <c r="M19" s="144"/>
      <c r="N19" s="144"/>
      <c r="O19" s="144"/>
      <c r="P19" s="144"/>
      <c r="Q19" s="144"/>
      <c r="R19" s="544"/>
      <c r="S19" s="3"/>
    </row>
    <row r="20" spans="1:26" ht="16.5" customHeight="1">
      <c r="A20" s="545" t="s">
        <v>92</v>
      </c>
      <c r="B20" s="546"/>
      <c r="C20" s="547" t="s">
        <v>196</v>
      </c>
      <c r="D20" s="548"/>
      <c r="E20" s="549"/>
      <c r="F20" s="550"/>
      <c r="G20" s="551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3"/>
      <c r="S20" s="3"/>
    </row>
    <row r="21" spans="1:26" ht="15.75" customHeight="1">
      <c r="A21" s="554"/>
      <c r="B21" s="555" t="s">
        <v>197</v>
      </c>
      <c r="C21" s="541" t="s">
        <v>198</v>
      </c>
      <c r="D21" s="556"/>
      <c r="E21" s="462"/>
      <c r="F21" s="463">
        <f>G21+H21+I21+J21+K21+L21+M21+N216</f>
        <v>1493</v>
      </c>
      <c r="G21" s="143"/>
      <c r="H21" s="144"/>
      <c r="I21" s="144"/>
      <c r="J21" s="199">
        <v>145</v>
      </c>
      <c r="K21" s="474">
        <v>1348</v>
      </c>
      <c r="L21" s="144"/>
      <c r="M21" s="144"/>
      <c r="N21" s="144"/>
      <c r="O21" s="144"/>
      <c r="P21" s="144"/>
      <c r="Q21" s="144"/>
      <c r="R21" s="544"/>
      <c r="S21" s="3"/>
    </row>
    <row r="22" spans="1:26" ht="15.75" customHeight="1">
      <c r="A22" s="554"/>
      <c r="B22" s="557" t="s">
        <v>199</v>
      </c>
      <c r="C22" s="87" t="s">
        <v>200</v>
      </c>
      <c r="D22" s="558">
        <v>20000</v>
      </c>
      <c r="E22" s="484">
        <f>F22/D22*1</f>
        <v>0.33500000000000002</v>
      </c>
      <c r="F22" s="485">
        <f>G22+H22+I22+J22+K22+L22+M22+N22+O22+P22+Q22+R22</f>
        <v>6700</v>
      </c>
      <c r="G22" s="559">
        <v>100</v>
      </c>
      <c r="H22" s="163"/>
      <c r="I22" s="163"/>
      <c r="J22" s="163"/>
      <c r="K22" s="301">
        <v>6600</v>
      </c>
      <c r="L22" s="439"/>
      <c r="M22" s="163"/>
      <c r="N22" s="163"/>
      <c r="O22" s="163"/>
      <c r="P22" s="163"/>
      <c r="Q22" s="163"/>
      <c r="R22" s="560"/>
      <c r="S22" s="3"/>
    </row>
    <row r="23" spans="1:26" ht="16.5" customHeight="1">
      <c r="A23" s="458"/>
      <c r="B23" s="561"/>
      <c r="C23" s="562"/>
      <c r="D23" s="563">
        <f>SUM(D21:D22)</f>
        <v>20000</v>
      </c>
      <c r="E23" s="549"/>
      <c r="F23" s="564"/>
      <c r="G23" s="551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3"/>
      <c r="S23" s="3"/>
    </row>
    <row r="24" spans="1:26" ht="16.5" customHeight="1">
      <c r="A24" s="565" t="s">
        <v>107</v>
      </c>
      <c r="B24" s="566"/>
      <c r="C24" s="567" t="s">
        <v>201</v>
      </c>
      <c r="D24" s="568"/>
      <c r="E24" s="569"/>
      <c r="F24" s="570"/>
      <c r="G24" s="571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3"/>
      <c r="S24" s="3"/>
    </row>
    <row r="25" spans="1:26" ht="15.75" customHeight="1">
      <c r="A25" s="554"/>
      <c r="B25" s="574" t="s">
        <v>202</v>
      </c>
      <c r="C25" s="575" t="s">
        <v>203</v>
      </c>
      <c r="D25" s="558">
        <v>200000</v>
      </c>
      <c r="E25" s="484">
        <f>F25/D25*1</f>
        <v>0.94499999999999995</v>
      </c>
      <c r="F25" s="485">
        <f>G25+H25+I25+J25+K25+L25+M25+N25+O25+P25+Q25+R25</f>
        <v>189000</v>
      </c>
      <c r="G25" s="143"/>
      <c r="H25" s="144"/>
      <c r="I25" s="199">
        <v>171500</v>
      </c>
      <c r="J25" s="199">
        <v>17500</v>
      </c>
      <c r="K25" s="144"/>
      <c r="L25" s="144"/>
      <c r="M25" s="144"/>
      <c r="N25" s="144"/>
      <c r="O25" s="144"/>
      <c r="P25" s="144"/>
      <c r="Q25" s="144"/>
      <c r="R25" s="544"/>
      <c r="S25" s="3"/>
    </row>
    <row r="26" spans="1:26" ht="16.5" customHeight="1">
      <c r="A26" s="576"/>
      <c r="B26" s="577"/>
      <c r="C26" s="578"/>
      <c r="D26" s="579">
        <f>SUM(D25)</f>
        <v>200000</v>
      </c>
      <c r="E26" s="580"/>
      <c r="F26" s="581"/>
      <c r="G26" s="582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4"/>
      <c r="S26" s="3"/>
    </row>
    <row r="27" spans="1:26" ht="16.5" customHeight="1">
      <c r="A27" s="585" t="s">
        <v>111</v>
      </c>
      <c r="B27" s="586"/>
      <c r="C27" s="587" t="s">
        <v>204</v>
      </c>
      <c r="D27" s="588"/>
      <c r="E27" s="589"/>
      <c r="F27" s="590"/>
      <c r="G27" s="591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3"/>
      <c r="S27" s="3"/>
    </row>
    <row r="28" spans="1:26" ht="16.5" customHeight="1">
      <c r="A28" s="594"/>
      <c r="B28" s="595" t="s">
        <v>205</v>
      </c>
      <c r="C28" s="596" t="s">
        <v>206</v>
      </c>
      <c r="D28" s="234">
        <v>100000</v>
      </c>
      <c r="E28" s="597">
        <f t="shared" ref="E28:E30" si="3">F28/D28*1</f>
        <v>0</v>
      </c>
      <c r="F28" s="598">
        <f>G28+H28+I28+J28+K28+L28+M28+N28+O28+P28</f>
        <v>0</v>
      </c>
      <c r="G28" s="599"/>
      <c r="H28" s="600"/>
      <c r="I28" s="91"/>
      <c r="J28" s="601"/>
      <c r="K28" s="91"/>
      <c r="L28" s="91"/>
      <c r="M28" s="91"/>
      <c r="N28" s="91"/>
      <c r="O28" s="600"/>
      <c r="P28" s="600"/>
      <c r="Q28" s="91"/>
      <c r="R28" s="602"/>
      <c r="S28" s="603"/>
      <c r="T28" s="251"/>
      <c r="U28" s="251"/>
      <c r="V28" s="251"/>
      <c r="W28" s="251"/>
      <c r="X28" s="251"/>
      <c r="Y28" s="251"/>
      <c r="Z28" s="251"/>
    </row>
    <row r="29" spans="1:26" ht="15.75" customHeight="1">
      <c r="A29" s="554"/>
      <c r="B29" s="604" t="s">
        <v>207</v>
      </c>
      <c r="C29" s="575" t="s">
        <v>208</v>
      </c>
      <c r="D29" s="234">
        <v>5000</v>
      </c>
      <c r="E29" s="597">
        <f t="shared" si="3"/>
        <v>0</v>
      </c>
      <c r="F29" s="598">
        <f t="shared" ref="F29:F30" si="4">G30+H30+I30+J30+K30+L30+M30+N30+O30+P30+Q30+R30</f>
        <v>0</v>
      </c>
      <c r="G29" s="83"/>
      <c r="H29" s="85"/>
      <c r="I29" s="605"/>
      <c r="J29" s="606">
        <v>1500</v>
      </c>
      <c r="K29" s="606">
        <v>1000</v>
      </c>
      <c r="L29" s="605"/>
      <c r="M29" s="85"/>
      <c r="N29" s="85"/>
      <c r="O29" s="85"/>
      <c r="P29" s="85"/>
      <c r="Q29" s="85"/>
      <c r="R29" s="607"/>
      <c r="S29" s="3"/>
    </row>
    <row r="30" spans="1:26" ht="15.75" customHeight="1">
      <c r="A30" s="554"/>
      <c r="B30" s="608" t="s">
        <v>209</v>
      </c>
      <c r="C30" s="609" t="s">
        <v>210</v>
      </c>
      <c r="D30" s="234">
        <v>10000</v>
      </c>
      <c r="E30" s="597">
        <f t="shared" si="3"/>
        <v>0</v>
      </c>
      <c r="F30" s="598">
        <f t="shared" si="4"/>
        <v>0</v>
      </c>
      <c r="G30" s="89"/>
      <c r="H30" s="61"/>
      <c r="I30" s="61"/>
      <c r="J30" s="90"/>
      <c r="K30" s="61"/>
      <c r="L30" s="61"/>
      <c r="M30" s="61"/>
      <c r="N30" s="61"/>
      <c r="O30" s="61"/>
      <c r="P30" s="61"/>
      <c r="Q30" s="61"/>
      <c r="R30" s="560"/>
      <c r="S30" s="3"/>
    </row>
    <row r="31" spans="1:26" ht="16.5" customHeight="1">
      <c r="A31" s="554"/>
      <c r="B31" s="610"/>
      <c r="C31" s="611"/>
      <c r="D31" s="612">
        <f>SUM(D28:D30)</f>
        <v>115000</v>
      </c>
      <c r="E31" s="613"/>
      <c r="F31" s="614"/>
      <c r="G31" s="615"/>
      <c r="H31" s="616"/>
      <c r="I31" s="616"/>
      <c r="J31" s="616"/>
      <c r="K31" s="616"/>
      <c r="L31" s="616"/>
      <c r="M31" s="616"/>
      <c r="N31" s="616"/>
      <c r="O31" s="616"/>
      <c r="P31" s="617"/>
      <c r="Q31" s="616"/>
      <c r="R31" s="618"/>
      <c r="S31" s="3"/>
    </row>
    <row r="32" spans="1:26" ht="15.75" customHeight="1">
      <c r="A32" s="619" t="s">
        <v>125</v>
      </c>
      <c r="B32" s="620"/>
      <c r="C32" s="621" t="s">
        <v>211</v>
      </c>
      <c r="D32" s="622"/>
      <c r="E32" s="623"/>
      <c r="F32" s="624"/>
      <c r="G32" s="625"/>
      <c r="H32" s="626"/>
      <c r="I32" s="626"/>
      <c r="J32" s="626"/>
      <c r="K32" s="626"/>
      <c r="L32" s="626"/>
      <c r="M32" s="626"/>
      <c r="N32" s="626"/>
      <c r="O32" s="626"/>
      <c r="P32" s="627"/>
      <c r="Q32" s="626"/>
      <c r="R32" s="628"/>
      <c r="S32" s="3"/>
    </row>
    <row r="33" spans="1:26" ht="15.75" customHeight="1">
      <c r="A33" s="554"/>
      <c r="B33" s="629" t="s">
        <v>212</v>
      </c>
      <c r="C33" s="630" t="s">
        <v>213</v>
      </c>
      <c r="D33" s="631">
        <v>1500000</v>
      </c>
      <c r="E33" s="462">
        <f t="shared" ref="E33:E34" si="5">F33/D33*1</f>
        <v>1.0877666666666668</v>
      </c>
      <c r="F33" s="463">
        <f>K33</f>
        <v>1631650</v>
      </c>
      <c r="G33" s="74"/>
      <c r="H33" s="48"/>
      <c r="I33" s="48"/>
      <c r="J33" s="48"/>
      <c r="K33" s="47">
        <v>1631650</v>
      </c>
      <c r="L33" s="48"/>
      <c r="M33" s="48"/>
      <c r="N33" s="48"/>
      <c r="O33" s="48"/>
      <c r="P33" s="48"/>
      <c r="Q33" s="48"/>
      <c r="R33" s="632"/>
      <c r="S33" s="3"/>
    </row>
    <row r="34" spans="1:26" ht="15.75" customHeight="1">
      <c r="A34" s="554"/>
      <c r="B34" s="633" t="s">
        <v>214</v>
      </c>
      <c r="C34" s="634" t="s">
        <v>215</v>
      </c>
      <c r="D34" s="631">
        <v>1100000</v>
      </c>
      <c r="E34" s="462">
        <f t="shared" si="5"/>
        <v>1.2311363636363637</v>
      </c>
      <c r="F34" s="463">
        <f>G34+H34+I34+J34+K34</f>
        <v>1354250</v>
      </c>
      <c r="G34" s="83"/>
      <c r="H34" s="85"/>
      <c r="I34" s="85"/>
      <c r="J34" s="85"/>
      <c r="K34" s="84">
        <v>1354250</v>
      </c>
      <c r="L34" s="85"/>
      <c r="M34" s="85"/>
      <c r="N34" s="85"/>
      <c r="O34" s="635"/>
      <c r="P34" s="85"/>
      <c r="Q34" s="85"/>
      <c r="R34" s="636"/>
      <c r="S34" s="3"/>
    </row>
    <row r="35" spans="1:26" ht="15.75" customHeight="1">
      <c r="A35" s="637"/>
      <c r="B35" s="638" t="s">
        <v>216</v>
      </c>
      <c r="C35" s="639" t="s">
        <v>217</v>
      </c>
      <c r="D35" s="640">
        <v>0</v>
      </c>
      <c r="E35" s="641"/>
      <c r="F35" s="642">
        <f>G35+H35+I35+J35+K35+L35</f>
        <v>18500</v>
      </c>
      <c r="G35" s="643"/>
      <c r="H35" s="302"/>
      <c r="I35" s="302"/>
      <c r="J35" s="302"/>
      <c r="K35" s="644">
        <v>18500</v>
      </c>
      <c r="L35" s="302"/>
      <c r="M35" s="302"/>
      <c r="N35" s="302"/>
      <c r="O35" s="302"/>
      <c r="P35" s="302"/>
      <c r="Q35" s="302"/>
      <c r="R35" s="560"/>
      <c r="S35" s="603"/>
      <c r="T35" s="251"/>
      <c r="U35" s="251"/>
      <c r="V35" s="251"/>
      <c r="W35" s="251"/>
      <c r="X35" s="251"/>
      <c r="Y35" s="251"/>
      <c r="Z35" s="251"/>
    </row>
    <row r="36" spans="1:26" ht="15.75" customHeight="1">
      <c r="A36" s="645"/>
      <c r="B36" s="646"/>
      <c r="C36" s="647"/>
      <c r="D36" s="648">
        <f>SUM(D33:D35)</f>
        <v>2600000</v>
      </c>
      <c r="E36" s="649"/>
      <c r="F36" s="650"/>
      <c r="G36" s="651"/>
      <c r="H36" s="652"/>
      <c r="I36" s="653"/>
      <c r="J36" s="653"/>
      <c r="K36" s="653"/>
      <c r="L36" s="653"/>
      <c r="M36" s="653"/>
      <c r="N36" s="653"/>
      <c r="O36" s="653"/>
      <c r="P36" s="653"/>
      <c r="Q36" s="653"/>
      <c r="R36" s="654"/>
      <c r="S36" s="655"/>
      <c r="T36" s="656"/>
      <c r="U36" s="656"/>
      <c r="V36" s="656"/>
      <c r="W36" s="656"/>
      <c r="X36" s="656"/>
      <c r="Y36" s="656"/>
      <c r="Z36" s="656"/>
    </row>
    <row r="37" spans="1:26" ht="15.75" customHeight="1">
      <c r="A37" s="657" t="s">
        <v>141</v>
      </c>
      <c r="B37" s="658"/>
      <c r="C37" s="659" t="s">
        <v>218</v>
      </c>
      <c r="D37" s="660"/>
      <c r="E37" s="661"/>
      <c r="F37" s="662"/>
      <c r="G37" s="663"/>
      <c r="H37" s="664"/>
      <c r="I37" s="665"/>
      <c r="J37" s="665"/>
      <c r="K37" s="665"/>
      <c r="L37" s="665"/>
      <c r="M37" s="665"/>
      <c r="N37" s="666"/>
      <c r="O37" s="666"/>
      <c r="P37" s="666"/>
      <c r="Q37" s="667"/>
      <c r="R37" s="668"/>
      <c r="S37" s="669"/>
      <c r="T37" s="670"/>
      <c r="U37" s="670"/>
      <c r="V37" s="670"/>
      <c r="W37" s="670"/>
      <c r="X37" s="670"/>
      <c r="Y37" s="670"/>
      <c r="Z37" s="670"/>
    </row>
    <row r="38" spans="1:26" ht="15.75" customHeight="1">
      <c r="A38" s="671"/>
      <c r="B38" s="672"/>
      <c r="C38" s="673"/>
      <c r="D38" s="674"/>
      <c r="E38" s="675"/>
      <c r="F38" s="676"/>
      <c r="G38" s="677"/>
      <c r="H38" s="678"/>
      <c r="I38" s="679"/>
      <c r="J38" s="679"/>
      <c r="K38" s="679"/>
      <c r="L38" s="679"/>
      <c r="M38" s="679"/>
      <c r="N38" s="680"/>
      <c r="O38" s="680"/>
      <c r="P38" s="680"/>
      <c r="Q38" s="681"/>
      <c r="R38" s="682"/>
      <c r="S38" s="669"/>
      <c r="T38" s="670"/>
      <c r="U38" s="670"/>
      <c r="V38" s="670"/>
      <c r="W38" s="670"/>
      <c r="X38" s="670"/>
      <c r="Y38" s="670"/>
      <c r="Z38" s="670"/>
    </row>
    <row r="39" spans="1:26" ht="15.75" customHeight="1">
      <c r="A39" s="671"/>
      <c r="B39" s="683"/>
      <c r="C39" s="684"/>
      <c r="D39" s="685"/>
      <c r="E39" s="686"/>
      <c r="F39" s="687"/>
      <c r="G39" s="688"/>
      <c r="H39" s="689"/>
      <c r="I39" s="690"/>
      <c r="J39" s="690"/>
      <c r="K39" s="690"/>
      <c r="L39" s="690"/>
      <c r="M39" s="690"/>
      <c r="N39" s="691"/>
      <c r="O39" s="691"/>
      <c r="P39" s="691"/>
      <c r="Q39" s="692"/>
      <c r="R39" s="693"/>
      <c r="S39" s="669"/>
      <c r="T39" s="670"/>
      <c r="U39" s="670"/>
      <c r="V39" s="670"/>
      <c r="W39" s="670"/>
      <c r="X39" s="670"/>
      <c r="Y39" s="670"/>
      <c r="Z39" s="670"/>
    </row>
    <row r="40" spans="1:26" ht="15.75" customHeight="1">
      <c r="A40" s="694"/>
      <c r="B40" s="695"/>
      <c r="C40" s="696"/>
      <c r="D40" s="697">
        <v>3100000</v>
      </c>
      <c r="E40" s="698"/>
      <c r="F40" s="748">
        <v>3100000</v>
      </c>
      <c r="G40" s="699"/>
      <c r="H40" s="700"/>
      <c r="I40" s="701"/>
      <c r="J40" s="701"/>
      <c r="K40" s="701"/>
      <c r="L40" s="701"/>
      <c r="M40" s="701"/>
      <c r="N40" s="701"/>
      <c r="O40" s="701"/>
      <c r="P40" s="702"/>
      <c r="Q40" s="702"/>
      <c r="R40" s="703"/>
      <c r="S40" s="669"/>
      <c r="T40" s="670"/>
      <c r="U40" s="704"/>
      <c r="V40" s="704"/>
      <c r="W40" s="704"/>
      <c r="X40" s="704"/>
      <c r="Y40" s="704"/>
      <c r="Z40" s="704"/>
    </row>
    <row r="41" spans="1:26" ht="19.5" customHeight="1">
      <c r="A41" s="762" t="s">
        <v>155</v>
      </c>
      <c r="B41" s="763"/>
      <c r="C41" s="764"/>
      <c r="D41" s="705">
        <f>D40+D36+D31+D26+D23+D19+D17+D9</f>
        <v>13278000</v>
      </c>
      <c r="E41" s="706"/>
      <c r="F41" s="707">
        <f>SUM(F4:F40)</f>
        <v>14087386</v>
      </c>
      <c r="G41" s="708"/>
      <c r="H41" s="709"/>
      <c r="I41" s="710"/>
      <c r="J41" s="710"/>
      <c r="K41" s="710"/>
      <c r="L41" s="710"/>
      <c r="M41" s="710"/>
      <c r="N41" s="710"/>
      <c r="O41" s="710"/>
      <c r="P41" s="710"/>
      <c r="Q41" s="710"/>
      <c r="R41" s="711"/>
      <c r="S41" s="439"/>
      <c r="T41" s="712"/>
      <c r="U41" s="712"/>
      <c r="V41" s="712"/>
      <c r="W41" s="712"/>
      <c r="X41" s="712"/>
      <c r="Y41" s="712"/>
      <c r="Z41" s="712"/>
    </row>
    <row r="42" spans="1:26" ht="18.75" customHeight="1">
      <c r="A42" s="713"/>
      <c r="B42" s="714"/>
      <c r="C42" s="715"/>
      <c r="D42" s="716"/>
      <c r="E42" s="717"/>
      <c r="F42" s="718"/>
      <c r="G42" s="719"/>
      <c r="H42" s="719"/>
      <c r="I42" s="719"/>
      <c r="J42" s="720"/>
      <c r="K42" s="720"/>
      <c r="L42" s="720"/>
      <c r="M42" s="720"/>
      <c r="N42" s="721"/>
      <c r="O42" s="721"/>
      <c r="P42" s="721"/>
      <c r="Q42" s="721"/>
      <c r="R42" s="719"/>
      <c r="S42" s="3"/>
    </row>
    <row r="43" spans="1:26" ht="21" customHeight="1">
      <c r="A43" s="722"/>
      <c r="B43" s="723"/>
      <c r="C43" s="724"/>
      <c r="D43" s="417"/>
      <c r="E43" s="725"/>
      <c r="F43" s="718">
        <f>F41-D41</f>
        <v>809386</v>
      </c>
      <c r="G43" s="719"/>
      <c r="H43" s="719"/>
      <c r="I43" s="719"/>
      <c r="J43" s="720"/>
      <c r="K43" s="720"/>
      <c r="L43" s="720"/>
      <c r="M43" s="720"/>
      <c r="N43" s="721"/>
      <c r="O43" s="721"/>
      <c r="P43" s="721"/>
      <c r="Q43" s="721"/>
      <c r="R43" s="719"/>
      <c r="S43" s="3"/>
    </row>
    <row r="44" spans="1:26" ht="15.75" customHeight="1">
      <c r="A44" s="726"/>
      <c r="B44" s="726"/>
      <c r="C44" s="4"/>
      <c r="D44" s="727"/>
      <c r="E44" s="4"/>
      <c r="F44" s="4"/>
      <c r="G44" s="3"/>
      <c r="H44" s="3"/>
      <c r="I44" s="439"/>
      <c r="J44" s="439"/>
      <c r="K44" s="439"/>
      <c r="L44" s="439"/>
      <c r="M44" s="439"/>
      <c r="N44" s="439"/>
      <c r="O44" s="440"/>
      <c r="P44" s="440"/>
      <c r="Q44" s="440"/>
      <c r="R44" s="438"/>
      <c r="S44" s="3"/>
    </row>
    <row r="45" spans="1:26" ht="15.75" customHeight="1">
      <c r="A45" s="726"/>
      <c r="B45" s="726"/>
      <c r="C45" s="4"/>
      <c r="D45" s="727"/>
      <c r="E45" s="4"/>
      <c r="F45" s="4"/>
      <c r="G45" s="3"/>
      <c r="H45" s="3"/>
      <c r="I45" s="439"/>
      <c r="J45" s="439"/>
      <c r="K45" s="439"/>
      <c r="L45" s="439"/>
      <c r="M45" s="439"/>
      <c r="N45" s="439"/>
      <c r="O45" s="440"/>
      <c r="P45" s="440"/>
      <c r="Q45" s="440"/>
      <c r="R45" s="438"/>
      <c r="S45" s="3"/>
    </row>
    <row r="46" spans="1:26" ht="15.75" customHeight="1">
      <c r="A46" s="726"/>
      <c r="B46" s="726"/>
      <c r="C46" s="4"/>
      <c r="D46" s="727"/>
      <c r="E46" s="4"/>
      <c r="F46" s="4"/>
      <c r="G46" s="3"/>
      <c r="H46" s="3"/>
      <c r="I46" s="439"/>
      <c r="J46" s="439"/>
      <c r="K46" s="439"/>
      <c r="L46" s="439"/>
      <c r="M46" s="439"/>
      <c r="N46" s="439"/>
      <c r="O46" s="440"/>
      <c r="P46" s="440"/>
      <c r="Q46" s="440"/>
      <c r="R46" s="438"/>
      <c r="S46" s="3"/>
    </row>
    <row r="47" spans="1:26" ht="15.75" customHeight="1">
      <c r="A47" s="726"/>
      <c r="B47" s="726"/>
      <c r="C47" s="4"/>
      <c r="D47" s="727"/>
      <c r="E47" s="4"/>
      <c r="F47" s="4"/>
      <c r="G47" s="3"/>
      <c r="H47" s="3"/>
      <c r="I47" s="439"/>
      <c r="J47" s="439"/>
      <c r="K47" s="439"/>
      <c r="L47" s="439"/>
      <c r="M47" s="439"/>
      <c r="N47" s="439"/>
      <c r="O47" s="440"/>
      <c r="P47" s="440"/>
      <c r="Q47" s="440"/>
      <c r="R47" s="438"/>
      <c r="S47" s="3"/>
    </row>
    <row r="48" spans="1:26" ht="15.75" customHeight="1">
      <c r="A48" s="726"/>
      <c r="B48" s="726"/>
      <c r="C48" s="4"/>
      <c r="D48" s="727"/>
      <c r="E48" s="4"/>
      <c r="F48" s="4"/>
      <c r="G48" s="3"/>
      <c r="H48" s="3"/>
      <c r="I48" s="439"/>
      <c r="J48" s="439"/>
      <c r="K48" s="439"/>
      <c r="L48" s="439"/>
      <c r="M48" s="439"/>
      <c r="N48" s="439"/>
      <c r="O48" s="440"/>
      <c r="P48" s="440"/>
      <c r="Q48" s="440"/>
      <c r="R48" s="438"/>
      <c r="S48" s="3"/>
    </row>
    <row r="49" spans="1:19" ht="15.75" customHeight="1">
      <c r="A49" s="726"/>
      <c r="B49" s="726"/>
      <c r="C49" s="4"/>
      <c r="D49" s="727"/>
      <c r="E49" s="4"/>
      <c r="F49" s="4"/>
      <c r="G49" s="3"/>
      <c r="H49" s="3"/>
      <c r="I49" s="439"/>
      <c r="J49" s="439"/>
      <c r="K49" s="439"/>
      <c r="L49" s="439"/>
      <c r="M49" s="439"/>
      <c r="N49" s="439"/>
      <c r="O49" s="440"/>
      <c r="P49" s="440"/>
      <c r="Q49" s="440"/>
      <c r="R49" s="438"/>
      <c r="S49" s="3"/>
    </row>
    <row r="50" spans="1:19" ht="15.75" customHeight="1">
      <c r="A50" s="726"/>
      <c r="B50" s="726"/>
      <c r="C50" s="4"/>
      <c r="D50" s="727"/>
      <c r="E50" s="4"/>
      <c r="F50" s="4"/>
      <c r="G50" s="3"/>
      <c r="H50" s="3"/>
      <c r="I50" s="439"/>
      <c r="J50" s="439"/>
      <c r="K50" s="439"/>
      <c r="L50" s="439"/>
      <c r="M50" s="439"/>
      <c r="N50" s="439"/>
      <c r="O50" s="440"/>
      <c r="P50" s="440"/>
      <c r="Q50" s="440"/>
      <c r="R50" s="438"/>
      <c r="S50" s="3"/>
    </row>
    <row r="51" spans="1:19" ht="15.75" customHeight="1">
      <c r="A51" s="726"/>
      <c r="B51" s="726"/>
      <c r="C51" s="4"/>
      <c r="D51" s="727"/>
      <c r="E51" s="4"/>
      <c r="F51" s="4"/>
      <c r="G51" s="3"/>
      <c r="H51" s="3"/>
      <c r="I51" s="439"/>
      <c r="J51" s="439"/>
      <c r="K51" s="439"/>
      <c r="L51" s="439"/>
      <c r="M51" s="439"/>
      <c r="N51" s="439"/>
      <c r="O51" s="440"/>
      <c r="P51" s="440"/>
      <c r="Q51" s="440"/>
      <c r="R51" s="438"/>
      <c r="S51" s="3"/>
    </row>
    <row r="52" spans="1:19" ht="15.75" customHeight="1">
      <c r="A52" s="726"/>
      <c r="B52" s="726"/>
      <c r="C52" s="4"/>
      <c r="D52" s="727"/>
      <c r="E52" s="4"/>
      <c r="F52" s="4"/>
      <c r="G52" s="3"/>
      <c r="H52" s="3"/>
      <c r="I52" s="439"/>
      <c r="J52" s="439"/>
      <c r="K52" s="439"/>
      <c r="L52" s="439"/>
      <c r="M52" s="439"/>
      <c r="N52" s="439"/>
      <c r="O52" s="440"/>
      <c r="P52" s="440"/>
      <c r="Q52" s="440"/>
      <c r="R52" s="438"/>
      <c r="S52" s="3"/>
    </row>
    <row r="53" spans="1:19" ht="15.75" customHeight="1">
      <c r="A53" s="726"/>
      <c r="B53" s="726"/>
      <c r="C53" s="4"/>
      <c r="D53" s="727"/>
      <c r="E53" s="4"/>
      <c r="F53" s="4"/>
      <c r="G53" s="3"/>
      <c r="H53" s="3"/>
      <c r="I53" s="439"/>
      <c r="J53" s="439"/>
      <c r="K53" s="439"/>
      <c r="L53" s="439"/>
      <c r="M53" s="439"/>
      <c r="N53" s="439"/>
      <c r="O53" s="440"/>
      <c r="P53" s="440"/>
      <c r="Q53" s="440"/>
      <c r="R53" s="438"/>
      <c r="S53" s="3"/>
    </row>
    <row r="54" spans="1:19" ht="15.75" customHeight="1">
      <c r="A54" s="726"/>
      <c r="B54" s="726"/>
      <c r="C54" s="4"/>
      <c r="D54" s="727"/>
      <c r="E54" s="4"/>
      <c r="F54" s="4"/>
      <c r="G54" s="3"/>
      <c r="H54" s="3"/>
      <c r="I54" s="439"/>
      <c r="J54" s="439"/>
      <c r="K54" s="439"/>
      <c r="L54" s="439"/>
      <c r="M54" s="439"/>
      <c r="N54" s="439"/>
      <c r="O54" s="440"/>
      <c r="P54" s="440"/>
      <c r="Q54" s="440"/>
      <c r="R54" s="438"/>
      <c r="S54" s="3"/>
    </row>
    <row r="55" spans="1:19" ht="15.75" customHeight="1">
      <c r="A55" s="726"/>
      <c r="B55" s="726"/>
      <c r="C55" s="4"/>
      <c r="D55" s="727"/>
      <c r="E55" s="4"/>
      <c r="F55" s="4"/>
      <c r="G55" s="3"/>
      <c r="H55" s="3"/>
      <c r="I55" s="439"/>
      <c r="J55" s="439"/>
      <c r="K55" s="439"/>
      <c r="L55" s="439"/>
      <c r="M55" s="439"/>
      <c r="N55" s="439"/>
      <c r="O55" s="440"/>
      <c r="P55" s="440"/>
      <c r="Q55" s="440"/>
      <c r="R55" s="438"/>
      <c r="S55" s="3"/>
    </row>
    <row r="56" spans="1:19" ht="15.75" customHeight="1">
      <c r="A56" s="726"/>
      <c r="B56" s="726"/>
      <c r="C56" s="4"/>
      <c r="D56" s="727"/>
      <c r="E56" s="4"/>
      <c r="F56" s="4"/>
      <c r="G56" s="3"/>
      <c r="H56" s="3"/>
      <c r="I56" s="439"/>
      <c r="J56" s="439"/>
      <c r="K56" s="439"/>
      <c r="L56" s="439"/>
      <c r="M56" s="439"/>
      <c r="N56" s="439"/>
      <c r="O56" s="440"/>
      <c r="P56" s="440"/>
      <c r="Q56" s="440"/>
      <c r="R56" s="438"/>
      <c r="S56" s="3"/>
    </row>
    <row r="57" spans="1:19" ht="15.75" customHeight="1">
      <c r="A57" s="726"/>
      <c r="B57" s="726"/>
      <c r="C57" s="4"/>
      <c r="D57" s="727"/>
      <c r="E57" s="4"/>
      <c r="F57" s="4"/>
      <c r="G57" s="3"/>
      <c r="H57" s="3"/>
      <c r="I57" s="439"/>
      <c r="J57" s="439"/>
      <c r="K57" s="439"/>
      <c r="L57" s="439"/>
      <c r="M57" s="439"/>
      <c r="N57" s="439"/>
      <c r="O57" s="440"/>
      <c r="P57" s="440"/>
      <c r="Q57" s="440"/>
      <c r="R57" s="438"/>
      <c r="S57" s="3"/>
    </row>
    <row r="58" spans="1:19" ht="15.75" customHeight="1">
      <c r="A58" s="726"/>
      <c r="B58" s="726"/>
      <c r="C58" s="4"/>
      <c r="D58" s="727"/>
      <c r="E58" s="4"/>
      <c r="F58" s="4"/>
      <c r="G58" s="3"/>
      <c r="H58" s="3"/>
      <c r="I58" s="439"/>
      <c r="J58" s="439"/>
      <c r="K58" s="439"/>
      <c r="L58" s="439"/>
      <c r="M58" s="439"/>
      <c r="N58" s="439"/>
      <c r="O58" s="440"/>
      <c r="P58" s="440"/>
      <c r="Q58" s="440"/>
      <c r="R58" s="438"/>
      <c r="S58" s="3"/>
    </row>
    <row r="59" spans="1:19" ht="15.75" customHeight="1">
      <c r="A59" s="726"/>
      <c r="B59" s="726"/>
      <c r="C59" s="4"/>
      <c r="D59" s="727"/>
      <c r="E59" s="4"/>
      <c r="F59" s="4"/>
      <c r="G59" s="3"/>
      <c r="H59" s="3"/>
      <c r="I59" s="439"/>
      <c r="J59" s="439"/>
      <c r="K59" s="439"/>
      <c r="L59" s="439"/>
      <c r="M59" s="439"/>
      <c r="N59" s="439"/>
      <c r="O59" s="440"/>
      <c r="P59" s="440"/>
      <c r="Q59" s="440"/>
      <c r="R59" s="438"/>
      <c r="S59" s="3"/>
    </row>
    <row r="60" spans="1:19" ht="15.75" customHeight="1">
      <c r="A60" s="726"/>
      <c r="B60" s="726"/>
      <c r="C60" s="4"/>
      <c r="D60" s="727"/>
      <c r="E60" s="4"/>
      <c r="F60" s="4"/>
      <c r="G60" s="3"/>
      <c r="H60" s="3"/>
      <c r="I60" s="439"/>
      <c r="J60" s="439"/>
      <c r="K60" s="439"/>
      <c r="L60" s="439"/>
      <c r="M60" s="439"/>
      <c r="N60" s="439"/>
      <c r="O60" s="440"/>
      <c r="P60" s="440"/>
      <c r="Q60" s="440"/>
      <c r="R60" s="438"/>
      <c r="S60" s="3"/>
    </row>
    <row r="61" spans="1:19" ht="15.75" customHeight="1">
      <c r="A61" s="726"/>
      <c r="B61" s="726"/>
      <c r="C61" s="4"/>
      <c r="D61" s="727"/>
      <c r="E61" s="4"/>
      <c r="F61" s="4"/>
      <c r="G61" s="3"/>
      <c r="H61" s="3"/>
      <c r="I61" s="439"/>
      <c r="J61" s="439"/>
      <c r="K61" s="439"/>
      <c r="L61" s="439"/>
      <c r="M61" s="439"/>
      <c r="N61" s="439"/>
      <c r="O61" s="440"/>
      <c r="P61" s="440"/>
      <c r="Q61" s="440"/>
      <c r="R61" s="438"/>
      <c r="S61" s="3"/>
    </row>
    <row r="62" spans="1:19" ht="15.75" customHeight="1">
      <c r="A62" s="726"/>
      <c r="B62" s="726"/>
      <c r="C62" s="4"/>
      <c r="D62" s="727"/>
      <c r="E62" s="4"/>
      <c r="F62" s="4"/>
      <c r="G62" s="3"/>
      <c r="H62" s="3"/>
      <c r="I62" s="439"/>
      <c r="J62" s="439"/>
      <c r="K62" s="439"/>
      <c r="L62" s="439"/>
      <c r="M62" s="439"/>
      <c r="N62" s="439"/>
      <c r="O62" s="440"/>
      <c r="P62" s="440"/>
      <c r="Q62" s="440"/>
      <c r="R62" s="438"/>
      <c r="S62" s="3"/>
    </row>
    <row r="63" spans="1:19" ht="15.75" customHeight="1">
      <c r="A63" s="726"/>
      <c r="B63" s="726"/>
      <c r="C63" s="4"/>
      <c r="D63" s="727"/>
      <c r="E63" s="4"/>
      <c r="F63" s="4"/>
      <c r="G63" s="3"/>
      <c r="H63" s="3"/>
      <c r="I63" s="439"/>
      <c r="J63" s="439"/>
      <c r="K63" s="439"/>
      <c r="L63" s="439"/>
      <c r="M63" s="439"/>
      <c r="N63" s="439"/>
      <c r="O63" s="440"/>
      <c r="P63" s="440"/>
      <c r="Q63" s="440"/>
      <c r="R63" s="438"/>
      <c r="S63" s="3"/>
    </row>
    <row r="64" spans="1:19" ht="15.75" customHeight="1">
      <c r="A64" s="726"/>
      <c r="B64" s="726"/>
      <c r="C64" s="4"/>
      <c r="D64" s="727"/>
      <c r="E64" s="4"/>
      <c r="F64" s="4"/>
      <c r="G64" s="3"/>
      <c r="H64" s="3"/>
      <c r="I64" s="439"/>
      <c r="J64" s="439"/>
      <c r="K64" s="439"/>
      <c r="L64" s="439"/>
      <c r="M64" s="439"/>
      <c r="N64" s="439"/>
      <c r="O64" s="440"/>
      <c r="P64" s="440"/>
      <c r="Q64" s="440"/>
      <c r="R64" s="438"/>
      <c r="S64" s="3"/>
    </row>
    <row r="65" spans="1:19" ht="15.75" customHeight="1">
      <c r="A65" s="726"/>
      <c r="B65" s="726"/>
      <c r="C65" s="4"/>
      <c r="D65" s="727"/>
      <c r="E65" s="4"/>
      <c r="F65" s="4"/>
      <c r="G65" s="3"/>
      <c r="H65" s="3"/>
      <c r="I65" s="439"/>
      <c r="J65" s="439"/>
      <c r="K65" s="439"/>
      <c r="L65" s="439"/>
      <c r="M65" s="439"/>
      <c r="N65" s="439"/>
      <c r="O65" s="440"/>
      <c r="P65" s="440"/>
      <c r="Q65" s="440"/>
      <c r="R65" s="438"/>
      <c r="S65" s="3"/>
    </row>
    <row r="66" spans="1:19" ht="15.75" customHeight="1">
      <c r="A66" s="726"/>
      <c r="B66" s="726"/>
      <c r="C66" s="4"/>
      <c r="D66" s="727"/>
      <c r="E66" s="4"/>
      <c r="F66" s="4"/>
      <c r="G66" s="3"/>
      <c r="H66" s="3"/>
      <c r="I66" s="439"/>
      <c r="J66" s="439"/>
      <c r="K66" s="439"/>
      <c r="L66" s="439"/>
      <c r="M66" s="439"/>
      <c r="N66" s="439"/>
      <c r="O66" s="440"/>
      <c r="P66" s="440"/>
      <c r="Q66" s="440"/>
      <c r="R66" s="438"/>
      <c r="S66" s="3"/>
    </row>
    <row r="67" spans="1:19" ht="15.75" customHeight="1">
      <c r="A67" s="726"/>
      <c r="B67" s="726"/>
      <c r="C67" s="4"/>
      <c r="D67" s="727"/>
      <c r="E67" s="4"/>
      <c r="F67" s="4"/>
      <c r="G67" s="3"/>
      <c r="H67" s="3"/>
      <c r="I67" s="439"/>
      <c r="J67" s="439"/>
      <c r="K67" s="439"/>
      <c r="L67" s="439"/>
      <c r="M67" s="439"/>
      <c r="N67" s="439"/>
      <c r="O67" s="440"/>
      <c r="P67" s="440"/>
      <c r="Q67" s="440"/>
      <c r="R67" s="438"/>
      <c r="S67" s="3"/>
    </row>
    <row r="68" spans="1:19" ht="15.75" customHeight="1">
      <c r="A68" s="726"/>
      <c r="B68" s="726"/>
      <c r="C68" s="4"/>
      <c r="D68" s="727"/>
      <c r="E68" s="4"/>
      <c r="F68" s="4"/>
      <c r="G68" s="3"/>
      <c r="H68" s="3"/>
      <c r="I68" s="439"/>
      <c r="J68" s="439"/>
      <c r="K68" s="439"/>
      <c r="L68" s="439"/>
      <c r="M68" s="439"/>
      <c r="N68" s="439"/>
      <c r="O68" s="440"/>
      <c r="P68" s="440"/>
      <c r="Q68" s="440"/>
      <c r="R68" s="438"/>
      <c r="S68" s="3"/>
    </row>
    <row r="69" spans="1:19" ht="15.75" customHeight="1">
      <c r="A69" s="726"/>
      <c r="B69" s="726"/>
      <c r="C69" s="4"/>
      <c r="D69" s="727"/>
      <c r="E69" s="4"/>
      <c r="F69" s="4"/>
      <c r="G69" s="3"/>
      <c r="H69" s="3"/>
      <c r="I69" s="439"/>
      <c r="J69" s="439"/>
      <c r="K69" s="439"/>
      <c r="L69" s="439"/>
      <c r="M69" s="439"/>
      <c r="N69" s="439"/>
      <c r="O69" s="440"/>
      <c r="P69" s="440"/>
      <c r="Q69" s="440"/>
      <c r="R69" s="438"/>
      <c r="S69" s="3"/>
    </row>
    <row r="70" spans="1:19" ht="15.75" customHeight="1">
      <c r="A70" s="726"/>
      <c r="B70" s="726"/>
      <c r="C70" s="4"/>
      <c r="D70" s="727"/>
      <c r="E70" s="4"/>
      <c r="F70" s="4"/>
      <c r="G70" s="3"/>
      <c r="H70" s="3"/>
      <c r="I70" s="439"/>
      <c r="J70" s="439"/>
      <c r="K70" s="439"/>
      <c r="L70" s="439"/>
      <c r="M70" s="439"/>
      <c r="N70" s="439"/>
      <c r="O70" s="440"/>
      <c r="P70" s="440"/>
      <c r="Q70" s="440"/>
      <c r="R70" s="438"/>
      <c r="S70" s="3"/>
    </row>
    <row r="71" spans="1:19" ht="15.75" customHeight="1">
      <c r="A71" s="726"/>
      <c r="B71" s="726"/>
      <c r="C71" s="4"/>
      <c r="D71" s="727"/>
      <c r="E71" s="4"/>
      <c r="F71" s="4"/>
      <c r="G71" s="3"/>
      <c r="H71" s="3"/>
      <c r="I71" s="439"/>
      <c r="J71" s="439"/>
      <c r="K71" s="439"/>
      <c r="L71" s="439"/>
      <c r="M71" s="439"/>
      <c r="N71" s="439"/>
      <c r="O71" s="440"/>
      <c r="P71" s="440"/>
      <c r="Q71" s="440"/>
      <c r="R71" s="438"/>
      <c r="S71" s="3"/>
    </row>
    <row r="72" spans="1:19" ht="15.75" customHeight="1">
      <c r="A72" s="726"/>
      <c r="B72" s="726"/>
      <c r="C72" s="4"/>
      <c r="D72" s="727"/>
      <c r="E72" s="4"/>
      <c r="F72" s="4"/>
      <c r="G72" s="3"/>
      <c r="H72" s="3"/>
      <c r="I72" s="439"/>
      <c r="J72" s="439"/>
      <c r="K72" s="439"/>
      <c r="L72" s="439"/>
      <c r="M72" s="439"/>
      <c r="N72" s="439"/>
      <c r="O72" s="440"/>
      <c r="P72" s="440"/>
      <c r="Q72" s="440"/>
      <c r="R72" s="438"/>
      <c r="S72" s="3"/>
    </row>
    <row r="73" spans="1:19" ht="15.75" customHeight="1">
      <c r="A73" s="726"/>
      <c r="B73" s="726"/>
      <c r="C73" s="4"/>
      <c r="D73" s="727"/>
      <c r="E73" s="4"/>
      <c r="F73" s="4"/>
      <c r="G73" s="3"/>
      <c r="H73" s="3"/>
      <c r="I73" s="439"/>
      <c r="J73" s="439"/>
      <c r="K73" s="439"/>
      <c r="L73" s="439"/>
      <c r="M73" s="439"/>
      <c r="N73" s="439"/>
      <c r="O73" s="440"/>
      <c r="P73" s="440"/>
      <c r="Q73" s="440"/>
      <c r="R73" s="438"/>
      <c r="S73" s="3"/>
    </row>
    <row r="74" spans="1:19" ht="15.75" customHeight="1">
      <c r="A74" s="726"/>
      <c r="B74" s="726"/>
      <c r="C74" s="4"/>
      <c r="D74" s="727"/>
      <c r="E74" s="4"/>
      <c r="F74" s="4"/>
      <c r="G74" s="3"/>
      <c r="H74" s="3"/>
      <c r="I74" s="439"/>
      <c r="J74" s="439"/>
      <c r="K74" s="439"/>
      <c r="L74" s="439"/>
      <c r="M74" s="439"/>
      <c r="N74" s="439"/>
      <c r="O74" s="440"/>
      <c r="P74" s="440"/>
      <c r="Q74" s="440"/>
      <c r="R74" s="438"/>
      <c r="S74" s="3"/>
    </row>
    <row r="75" spans="1:19" ht="15.75" customHeight="1">
      <c r="A75" s="726"/>
      <c r="B75" s="726"/>
      <c r="C75" s="4"/>
      <c r="D75" s="727"/>
      <c r="E75" s="4"/>
      <c r="F75" s="4"/>
      <c r="G75" s="3"/>
      <c r="H75" s="3"/>
      <c r="I75" s="439"/>
      <c r="J75" s="439"/>
      <c r="K75" s="439"/>
      <c r="L75" s="439"/>
      <c r="M75" s="439"/>
      <c r="N75" s="439"/>
      <c r="O75" s="440"/>
      <c r="P75" s="440"/>
      <c r="Q75" s="440"/>
      <c r="R75" s="438"/>
      <c r="S75" s="3"/>
    </row>
    <row r="76" spans="1:19" ht="15.75" customHeight="1">
      <c r="A76" s="726"/>
      <c r="B76" s="726"/>
      <c r="C76" s="4"/>
      <c r="D76" s="727"/>
      <c r="E76" s="4"/>
      <c r="F76" s="4"/>
      <c r="G76" s="3"/>
      <c r="H76" s="3"/>
      <c r="I76" s="439"/>
      <c r="J76" s="439"/>
      <c r="K76" s="439"/>
      <c r="L76" s="439"/>
      <c r="M76" s="439"/>
      <c r="N76" s="439"/>
      <c r="O76" s="440"/>
      <c r="P76" s="440"/>
      <c r="Q76" s="440"/>
      <c r="R76" s="438"/>
      <c r="S76" s="3"/>
    </row>
    <row r="77" spans="1:19" ht="15.75" customHeight="1">
      <c r="A77" s="726"/>
      <c r="B77" s="726"/>
      <c r="C77" s="4"/>
      <c r="D77" s="727"/>
      <c r="E77" s="4"/>
      <c r="F77" s="4"/>
      <c r="G77" s="3"/>
      <c r="H77" s="3"/>
      <c r="I77" s="439"/>
      <c r="J77" s="439"/>
      <c r="K77" s="439"/>
      <c r="L77" s="439"/>
      <c r="M77" s="439"/>
      <c r="N77" s="439"/>
      <c r="O77" s="440"/>
      <c r="P77" s="440"/>
      <c r="Q77" s="440"/>
      <c r="R77" s="438"/>
      <c r="S77" s="3"/>
    </row>
    <row r="78" spans="1:19" ht="15.75" customHeight="1">
      <c r="A78" s="726"/>
      <c r="B78" s="726"/>
      <c r="C78" s="4"/>
      <c r="D78" s="727"/>
      <c r="E78" s="4"/>
      <c r="F78" s="4"/>
      <c r="G78" s="3"/>
      <c r="H78" s="3"/>
      <c r="I78" s="439"/>
      <c r="J78" s="439"/>
      <c r="K78" s="439"/>
      <c r="L78" s="439"/>
      <c r="M78" s="439"/>
      <c r="N78" s="439"/>
      <c r="O78" s="440"/>
      <c r="P78" s="440"/>
      <c r="Q78" s="440"/>
      <c r="R78" s="438"/>
      <c r="S78" s="3"/>
    </row>
    <row r="79" spans="1:19" ht="15.75" customHeight="1">
      <c r="A79" s="726"/>
      <c r="B79" s="726"/>
      <c r="C79" s="4"/>
      <c r="D79" s="727"/>
      <c r="E79" s="4"/>
      <c r="F79" s="4"/>
      <c r="G79" s="3"/>
      <c r="H79" s="3"/>
      <c r="I79" s="439"/>
      <c r="J79" s="439"/>
      <c r="K79" s="439"/>
      <c r="L79" s="439"/>
      <c r="M79" s="439"/>
      <c r="N79" s="439"/>
      <c r="O79" s="440"/>
      <c r="P79" s="440"/>
      <c r="Q79" s="440"/>
      <c r="R79" s="438"/>
      <c r="S79" s="3"/>
    </row>
    <row r="80" spans="1:19" ht="15.75" customHeight="1">
      <c r="A80" s="726"/>
      <c r="B80" s="726"/>
      <c r="C80" s="4"/>
      <c r="D80" s="727"/>
      <c r="E80" s="4"/>
      <c r="F80" s="4"/>
      <c r="G80" s="3"/>
      <c r="H80" s="3"/>
      <c r="I80" s="439"/>
      <c r="J80" s="439"/>
      <c r="K80" s="439"/>
      <c r="L80" s="439"/>
      <c r="M80" s="439"/>
      <c r="N80" s="439"/>
      <c r="O80" s="440"/>
      <c r="P80" s="440"/>
      <c r="Q80" s="440"/>
      <c r="R80" s="438"/>
      <c r="S80" s="3"/>
    </row>
    <row r="81" spans="1:19" ht="15.75" customHeight="1">
      <c r="A81" s="726"/>
      <c r="B81" s="726"/>
      <c r="C81" s="4"/>
      <c r="D81" s="727"/>
      <c r="E81" s="4"/>
      <c r="F81" s="4"/>
      <c r="G81" s="3"/>
      <c r="H81" s="3"/>
      <c r="I81" s="439"/>
      <c r="J81" s="439"/>
      <c r="K81" s="439"/>
      <c r="L81" s="439"/>
      <c r="M81" s="439"/>
      <c r="N81" s="439"/>
      <c r="O81" s="440"/>
      <c r="P81" s="440"/>
      <c r="Q81" s="440"/>
      <c r="R81" s="438"/>
      <c r="S81" s="3"/>
    </row>
    <row r="82" spans="1:19" ht="15.75" customHeight="1">
      <c r="A82" s="726"/>
      <c r="B82" s="726"/>
      <c r="C82" s="4"/>
      <c r="D82" s="727"/>
      <c r="E82" s="4"/>
      <c r="F82" s="4"/>
      <c r="G82" s="3"/>
      <c r="H82" s="3"/>
      <c r="I82" s="439"/>
      <c r="J82" s="439"/>
      <c r="K82" s="439"/>
      <c r="L82" s="439"/>
      <c r="M82" s="439"/>
      <c r="N82" s="439"/>
      <c r="O82" s="440"/>
      <c r="P82" s="440"/>
      <c r="Q82" s="440"/>
      <c r="R82" s="438"/>
      <c r="S82" s="3"/>
    </row>
    <row r="83" spans="1:19" ht="15.75" customHeight="1">
      <c r="A83" s="726"/>
      <c r="B83" s="726"/>
      <c r="C83" s="4"/>
      <c r="D83" s="727"/>
      <c r="E83" s="4"/>
      <c r="F83" s="4"/>
      <c r="G83" s="3"/>
      <c r="H83" s="3"/>
      <c r="I83" s="439"/>
      <c r="J83" s="439"/>
      <c r="K83" s="439"/>
      <c r="L83" s="439"/>
      <c r="M83" s="439"/>
      <c r="N83" s="439"/>
      <c r="O83" s="440"/>
      <c r="P83" s="440"/>
      <c r="Q83" s="440"/>
      <c r="R83" s="438"/>
      <c r="S83" s="3"/>
    </row>
    <row r="84" spans="1:19" ht="15.75" customHeight="1">
      <c r="A84" s="726"/>
      <c r="B84" s="726"/>
      <c r="C84" s="4"/>
      <c r="D84" s="727"/>
      <c r="E84" s="4"/>
      <c r="F84" s="4"/>
      <c r="G84" s="3"/>
      <c r="H84" s="3"/>
      <c r="I84" s="439"/>
      <c r="J84" s="439"/>
      <c r="K84" s="439"/>
      <c r="L84" s="439"/>
      <c r="M84" s="439"/>
      <c r="N84" s="439"/>
      <c r="O84" s="440"/>
      <c r="P84" s="440"/>
      <c r="Q84" s="440"/>
      <c r="R84" s="438"/>
      <c r="S84" s="3"/>
    </row>
    <row r="85" spans="1:19" ht="15.75" customHeight="1">
      <c r="A85" s="726"/>
      <c r="B85" s="726"/>
      <c r="C85" s="4"/>
      <c r="D85" s="727"/>
      <c r="E85" s="4"/>
      <c r="F85" s="4"/>
      <c r="G85" s="3"/>
      <c r="H85" s="3"/>
      <c r="I85" s="439"/>
      <c r="J85" s="439"/>
      <c r="K85" s="439"/>
      <c r="L85" s="439"/>
      <c r="M85" s="439"/>
      <c r="N85" s="439"/>
      <c r="O85" s="440"/>
      <c r="P85" s="440"/>
      <c r="Q85" s="440"/>
      <c r="R85" s="438"/>
      <c r="S85" s="3"/>
    </row>
    <row r="86" spans="1:19" ht="15.75" customHeight="1">
      <c r="A86" s="726"/>
      <c r="B86" s="726"/>
      <c r="C86" s="4"/>
      <c r="D86" s="727"/>
      <c r="E86" s="4"/>
      <c r="F86" s="4"/>
      <c r="G86" s="3"/>
      <c r="H86" s="3"/>
      <c r="I86" s="439"/>
      <c r="J86" s="439"/>
      <c r="K86" s="439"/>
      <c r="L86" s="439"/>
      <c r="M86" s="439"/>
      <c r="N86" s="439"/>
      <c r="O86" s="440"/>
      <c r="P86" s="440"/>
      <c r="Q86" s="440"/>
      <c r="R86" s="438"/>
      <c r="S86" s="3"/>
    </row>
    <row r="87" spans="1:19" ht="15.75" customHeight="1">
      <c r="A87" s="726"/>
      <c r="B87" s="726"/>
      <c r="C87" s="4"/>
      <c r="D87" s="727"/>
      <c r="E87" s="4"/>
      <c r="F87" s="4"/>
      <c r="G87" s="3"/>
      <c r="H87" s="3"/>
      <c r="I87" s="439"/>
      <c r="J87" s="439"/>
      <c r="K87" s="439"/>
      <c r="L87" s="439"/>
      <c r="M87" s="439"/>
      <c r="N87" s="439"/>
      <c r="O87" s="440"/>
      <c r="P87" s="440"/>
      <c r="Q87" s="440"/>
      <c r="R87" s="438"/>
      <c r="S87" s="3"/>
    </row>
    <row r="88" spans="1:19" ht="15.75" customHeight="1">
      <c r="A88" s="726"/>
      <c r="B88" s="726"/>
      <c r="C88" s="4"/>
      <c r="D88" s="727"/>
      <c r="E88" s="4"/>
      <c r="F88" s="4"/>
      <c r="G88" s="3"/>
      <c r="H88" s="3"/>
      <c r="I88" s="439"/>
      <c r="J88" s="439"/>
      <c r="K88" s="439"/>
      <c r="L88" s="439"/>
      <c r="M88" s="439"/>
      <c r="N88" s="439"/>
      <c r="O88" s="440"/>
      <c r="P88" s="440"/>
      <c r="Q88" s="440"/>
      <c r="R88" s="438"/>
      <c r="S88" s="3"/>
    </row>
    <row r="89" spans="1:19" ht="15.75" customHeight="1">
      <c r="A89" s="726"/>
      <c r="B89" s="726"/>
      <c r="C89" s="4"/>
      <c r="D89" s="727"/>
      <c r="E89" s="4"/>
      <c r="F89" s="4"/>
      <c r="G89" s="3"/>
      <c r="H89" s="3"/>
      <c r="I89" s="439"/>
      <c r="J89" s="439"/>
      <c r="K89" s="439"/>
      <c r="L89" s="439"/>
      <c r="M89" s="439"/>
      <c r="N89" s="439"/>
      <c r="O89" s="440"/>
      <c r="P89" s="440"/>
      <c r="Q89" s="440"/>
      <c r="R89" s="438"/>
      <c r="S89" s="3"/>
    </row>
    <row r="90" spans="1:19" ht="15.75" customHeight="1">
      <c r="A90" s="726"/>
      <c r="B90" s="726"/>
      <c r="C90" s="4"/>
      <c r="D90" s="727"/>
      <c r="E90" s="4"/>
      <c r="F90" s="4"/>
      <c r="G90" s="3"/>
      <c r="H90" s="3"/>
      <c r="I90" s="439"/>
      <c r="J90" s="439"/>
      <c r="K90" s="439"/>
      <c r="L90" s="439"/>
      <c r="M90" s="439"/>
      <c r="N90" s="439"/>
      <c r="O90" s="440"/>
      <c r="P90" s="440"/>
      <c r="Q90" s="440"/>
      <c r="R90" s="438"/>
      <c r="S90" s="3"/>
    </row>
    <row r="91" spans="1:19" ht="15.75" customHeight="1">
      <c r="A91" s="726"/>
      <c r="B91" s="726"/>
      <c r="C91" s="4"/>
      <c r="D91" s="727"/>
      <c r="E91" s="4"/>
      <c r="F91" s="4"/>
      <c r="G91" s="3"/>
      <c r="H91" s="3"/>
      <c r="I91" s="439"/>
      <c r="J91" s="439"/>
      <c r="K91" s="439"/>
      <c r="L91" s="439"/>
      <c r="M91" s="439"/>
      <c r="N91" s="439"/>
      <c r="O91" s="440"/>
      <c r="P91" s="440"/>
      <c r="Q91" s="440"/>
      <c r="R91" s="438"/>
      <c r="S91" s="3"/>
    </row>
    <row r="92" spans="1:19" ht="15.75" customHeight="1">
      <c r="A92" s="726"/>
      <c r="B92" s="726"/>
      <c r="C92" s="4"/>
      <c r="D92" s="727"/>
      <c r="E92" s="4"/>
      <c r="F92" s="4"/>
      <c r="G92" s="3"/>
      <c r="H92" s="3"/>
      <c r="I92" s="439"/>
      <c r="J92" s="439"/>
      <c r="K92" s="439"/>
      <c r="L92" s="439"/>
      <c r="M92" s="439"/>
      <c r="N92" s="439"/>
      <c r="O92" s="440"/>
      <c r="P92" s="440"/>
      <c r="Q92" s="440"/>
      <c r="R92" s="438"/>
      <c r="S92" s="3"/>
    </row>
    <row r="93" spans="1:19" ht="15.75" customHeight="1">
      <c r="A93" s="726"/>
      <c r="B93" s="726"/>
      <c r="C93" s="4"/>
      <c r="D93" s="727"/>
      <c r="E93" s="4"/>
      <c r="F93" s="4"/>
      <c r="G93" s="3"/>
      <c r="H93" s="3"/>
      <c r="I93" s="439"/>
      <c r="J93" s="439"/>
      <c r="K93" s="439"/>
      <c r="L93" s="439"/>
      <c r="M93" s="439"/>
      <c r="N93" s="439"/>
      <c r="O93" s="440"/>
      <c r="P93" s="440"/>
      <c r="Q93" s="440"/>
      <c r="R93" s="438"/>
      <c r="S93" s="3"/>
    </row>
    <row r="94" spans="1:19" ht="15.75" customHeight="1">
      <c r="A94" s="726"/>
      <c r="B94" s="726"/>
      <c r="C94" s="4"/>
      <c r="D94" s="727"/>
      <c r="E94" s="4"/>
      <c r="F94" s="4"/>
      <c r="G94" s="3"/>
      <c r="H94" s="3"/>
      <c r="I94" s="439"/>
      <c r="J94" s="439"/>
      <c r="K94" s="439"/>
      <c r="L94" s="439"/>
      <c r="M94" s="439"/>
      <c r="N94" s="439"/>
      <c r="O94" s="440"/>
      <c r="P94" s="440"/>
      <c r="Q94" s="440"/>
      <c r="R94" s="438"/>
      <c r="S94" s="3"/>
    </row>
    <row r="95" spans="1:19" ht="15.75" customHeight="1">
      <c r="A95" s="726"/>
      <c r="B95" s="726"/>
      <c r="C95" s="4"/>
      <c r="D95" s="727"/>
      <c r="E95" s="4"/>
      <c r="F95" s="4"/>
      <c r="G95" s="3"/>
      <c r="H95" s="3"/>
      <c r="I95" s="439"/>
      <c r="J95" s="439"/>
      <c r="K95" s="439"/>
      <c r="L95" s="439"/>
      <c r="M95" s="439"/>
      <c r="N95" s="439"/>
      <c r="O95" s="440"/>
      <c r="P95" s="440"/>
      <c r="Q95" s="440"/>
      <c r="R95" s="438"/>
      <c r="S95" s="3"/>
    </row>
    <row r="96" spans="1:19" ht="15.75" customHeight="1">
      <c r="A96" s="726"/>
      <c r="B96" s="726"/>
      <c r="C96" s="4"/>
      <c r="D96" s="727"/>
      <c r="E96" s="4"/>
      <c r="F96" s="4"/>
      <c r="G96" s="3"/>
      <c r="H96" s="3"/>
      <c r="I96" s="439"/>
      <c r="J96" s="439"/>
      <c r="K96" s="439"/>
      <c r="L96" s="439"/>
      <c r="M96" s="439"/>
      <c r="N96" s="439"/>
      <c r="O96" s="440"/>
      <c r="P96" s="440"/>
      <c r="Q96" s="440"/>
      <c r="R96" s="438"/>
      <c r="S96" s="3"/>
    </row>
    <row r="97" spans="1:19" ht="15.75" customHeight="1">
      <c r="A97" s="726"/>
      <c r="B97" s="726"/>
      <c r="C97" s="4"/>
      <c r="D97" s="727"/>
      <c r="E97" s="4"/>
      <c r="F97" s="4"/>
      <c r="G97" s="3"/>
      <c r="H97" s="3"/>
      <c r="I97" s="439"/>
      <c r="J97" s="439"/>
      <c r="K97" s="439"/>
      <c r="L97" s="439"/>
      <c r="M97" s="439"/>
      <c r="N97" s="439"/>
      <c r="O97" s="440"/>
      <c r="P97" s="440"/>
      <c r="Q97" s="440"/>
      <c r="R97" s="438"/>
      <c r="S97" s="3"/>
    </row>
    <row r="98" spans="1:19" ht="15.75" customHeight="1">
      <c r="A98" s="726"/>
      <c r="B98" s="726"/>
      <c r="C98" s="4"/>
      <c r="D98" s="727"/>
      <c r="E98" s="4"/>
      <c r="F98" s="4"/>
      <c r="G98" s="3"/>
      <c r="H98" s="3"/>
      <c r="I98" s="439"/>
      <c r="J98" s="439"/>
      <c r="K98" s="439"/>
      <c r="L98" s="439"/>
      <c r="M98" s="439"/>
      <c r="N98" s="439"/>
      <c r="O98" s="440"/>
      <c r="P98" s="440"/>
      <c r="Q98" s="440"/>
      <c r="R98" s="438"/>
      <c r="S98" s="3"/>
    </row>
    <row r="99" spans="1:19" ht="15.75" customHeight="1">
      <c r="A99" s="726"/>
      <c r="B99" s="726"/>
      <c r="C99" s="4"/>
      <c r="D99" s="727"/>
      <c r="E99" s="4"/>
      <c r="F99" s="4"/>
      <c r="G99" s="3"/>
      <c r="H99" s="3"/>
      <c r="I99" s="439"/>
      <c r="J99" s="439"/>
      <c r="K99" s="439"/>
      <c r="L99" s="439"/>
      <c r="M99" s="439"/>
      <c r="N99" s="439"/>
      <c r="O99" s="440"/>
      <c r="P99" s="440"/>
      <c r="Q99" s="440"/>
      <c r="R99" s="438"/>
      <c r="S99" s="3"/>
    </row>
    <row r="100" spans="1:19" ht="15.75" customHeight="1">
      <c r="A100" s="726"/>
      <c r="B100" s="726"/>
      <c r="C100" s="4"/>
      <c r="D100" s="727"/>
      <c r="E100" s="4"/>
      <c r="F100" s="4"/>
      <c r="G100" s="3"/>
      <c r="H100" s="3"/>
      <c r="I100" s="439"/>
      <c r="J100" s="439"/>
      <c r="K100" s="439"/>
      <c r="L100" s="439"/>
      <c r="M100" s="439"/>
      <c r="N100" s="439"/>
      <c r="O100" s="440"/>
      <c r="P100" s="440"/>
      <c r="Q100" s="440"/>
      <c r="R100" s="438"/>
      <c r="S100" s="3"/>
    </row>
    <row r="101" spans="1:19" ht="15.75" customHeight="1">
      <c r="A101" s="726"/>
      <c r="B101" s="726"/>
      <c r="C101" s="4"/>
      <c r="D101" s="727"/>
      <c r="E101" s="4"/>
      <c r="F101" s="4"/>
      <c r="G101" s="3"/>
      <c r="H101" s="3"/>
      <c r="I101" s="439"/>
      <c r="J101" s="439"/>
      <c r="K101" s="439"/>
      <c r="L101" s="439"/>
      <c r="M101" s="439"/>
      <c r="N101" s="439"/>
      <c r="O101" s="440"/>
      <c r="P101" s="440"/>
      <c r="Q101" s="440"/>
      <c r="R101" s="438"/>
      <c r="S101" s="3"/>
    </row>
    <row r="102" spans="1:19" ht="15.75" customHeight="1">
      <c r="A102" s="726"/>
      <c r="B102" s="726"/>
      <c r="C102" s="4"/>
      <c r="D102" s="727"/>
      <c r="E102" s="4"/>
      <c r="F102" s="4"/>
      <c r="G102" s="3"/>
      <c r="H102" s="3"/>
      <c r="I102" s="439"/>
      <c r="J102" s="439"/>
      <c r="K102" s="439"/>
      <c r="L102" s="439"/>
      <c r="M102" s="439"/>
      <c r="N102" s="439"/>
      <c r="O102" s="440"/>
      <c r="P102" s="440"/>
      <c r="Q102" s="440"/>
      <c r="R102" s="438"/>
      <c r="S102" s="3"/>
    </row>
    <row r="103" spans="1:19" ht="15.75" customHeight="1">
      <c r="A103" s="726"/>
      <c r="B103" s="726"/>
      <c r="C103" s="4"/>
      <c r="D103" s="727"/>
      <c r="E103" s="4"/>
      <c r="F103" s="4"/>
      <c r="G103" s="3"/>
      <c r="H103" s="3"/>
      <c r="I103" s="439"/>
      <c r="J103" s="439"/>
      <c r="K103" s="439"/>
      <c r="L103" s="439"/>
      <c r="M103" s="439"/>
      <c r="N103" s="439"/>
      <c r="O103" s="440"/>
      <c r="P103" s="440"/>
      <c r="Q103" s="440"/>
      <c r="R103" s="438"/>
      <c r="S103" s="3"/>
    </row>
    <row r="104" spans="1:19" ht="15.75" customHeight="1">
      <c r="A104" s="726"/>
      <c r="B104" s="726"/>
      <c r="C104" s="4"/>
      <c r="D104" s="727"/>
      <c r="E104" s="4"/>
      <c r="F104" s="4"/>
      <c r="G104" s="3"/>
      <c r="H104" s="3"/>
      <c r="I104" s="439"/>
      <c r="J104" s="439"/>
      <c r="K104" s="439"/>
      <c r="L104" s="439"/>
      <c r="M104" s="439"/>
      <c r="N104" s="439"/>
      <c r="O104" s="440"/>
      <c r="P104" s="440"/>
      <c r="Q104" s="440"/>
      <c r="R104" s="438"/>
      <c r="S104" s="3"/>
    </row>
    <row r="105" spans="1:19" ht="15.75" customHeight="1">
      <c r="A105" s="726"/>
      <c r="B105" s="726"/>
      <c r="C105" s="4"/>
      <c r="D105" s="727"/>
      <c r="E105" s="4"/>
      <c r="F105" s="4"/>
      <c r="G105" s="3"/>
      <c r="H105" s="3"/>
      <c r="I105" s="439"/>
      <c r="J105" s="439"/>
      <c r="K105" s="439"/>
      <c r="L105" s="439"/>
      <c r="M105" s="439"/>
      <c r="N105" s="439"/>
      <c r="O105" s="440"/>
      <c r="P105" s="440"/>
      <c r="Q105" s="440"/>
      <c r="R105" s="438"/>
      <c r="S105" s="3"/>
    </row>
    <row r="106" spans="1:19" ht="15.75" customHeight="1">
      <c r="A106" s="726"/>
      <c r="B106" s="726"/>
      <c r="C106" s="4"/>
      <c r="D106" s="727"/>
      <c r="E106" s="4"/>
      <c r="F106" s="4"/>
      <c r="G106" s="3"/>
      <c r="H106" s="3"/>
      <c r="I106" s="439"/>
      <c r="J106" s="439"/>
      <c r="K106" s="439"/>
      <c r="L106" s="439"/>
      <c r="M106" s="439"/>
      <c r="N106" s="439"/>
      <c r="O106" s="440"/>
      <c r="P106" s="440"/>
      <c r="Q106" s="440"/>
      <c r="R106" s="438"/>
      <c r="S106" s="3"/>
    </row>
    <row r="107" spans="1:19" ht="15.75" customHeight="1">
      <c r="A107" s="726"/>
      <c r="B107" s="726"/>
      <c r="C107" s="4"/>
      <c r="D107" s="727"/>
      <c r="E107" s="4"/>
      <c r="F107" s="4"/>
      <c r="G107" s="3"/>
      <c r="H107" s="3"/>
      <c r="I107" s="439"/>
      <c r="J107" s="439"/>
      <c r="K107" s="439"/>
      <c r="L107" s="439"/>
      <c r="M107" s="439"/>
      <c r="N107" s="439"/>
      <c r="O107" s="440"/>
      <c r="P107" s="440"/>
      <c r="Q107" s="440"/>
      <c r="R107" s="438"/>
      <c r="S107" s="3"/>
    </row>
    <row r="108" spans="1:19" ht="15.75" customHeight="1">
      <c r="A108" s="726"/>
      <c r="B108" s="726"/>
      <c r="C108" s="4"/>
      <c r="D108" s="727"/>
      <c r="E108" s="4"/>
      <c r="F108" s="4"/>
      <c r="G108" s="3"/>
      <c r="H108" s="3"/>
      <c r="I108" s="439"/>
      <c r="J108" s="439"/>
      <c r="K108" s="439"/>
      <c r="L108" s="439"/>
      <c r="M108" s="439"/>
      <c r="N108" s="439"/>
      <c r="O108" s="440"/>
      <c r="P108" s="440"/>
      <c r="Q108" s="440"/>
      <c r="R108" s="438"/>
      <c r="S108" s="3"/>
    </row>
    <row r="109" spans="1:19" ht="15.75" customHeight="1">
      <c r="A109" s="726"/>
      <c r="B109" s="726"/>
      <c r="C109" s="4"/>
      <c r="D109" s="727"/>
      <c r="E109" s="4"/>
      <c r="F109" s="4"/>
      <c r="G109" s="3"/>
      <c r="H109" s="3"/>
      <c r="I109" s="439"/>
      <c r="J109" s="439"/>
      <c r="K109" s="439"/>
      <c r="L109" s="439"/>
      <c r="M109" s="439"/>
      <c r="N109" s="439"/>
      <c r="O109" s="440"/>
      <c r="P109" s="440"/>
      <c r="Q109" s="440"/>
      <c r="R109" s="438"/>
      <c r="S109" s="3"/>
    </row>
    <row r="110" spans="1:19" ht="15.75" customHeight="1">
      <c r="A110" s="726"/>
      <c r="B110" s="726"/>
      <c r="C110" s="4"/>
      <c r="D110" s="727"/>
      <c r="E110" s="4"/>
      <c r="F110" s="4"/>
      <c r="G110" s="3"/>
      <c r="H110" s="3"/>
      <c r="I110" s="439"/>
      <c r="J110" s="439"/>
      <c r="K110" s="439"/>
      <c r="L110" s="439"/>
      <c r="M110" s="439"/>
      <c r="N110" s="439"/>
      <c r="O110" s="440"/>
      <c r="P110" s="440"/>
      <c r="Q110" s="440"/>
      <c r="R110" s="438"/>
      <c r="S110" s="3"/>
    </row>
    <row r="111" spans="1:19" ht="15.75" customHeight="1">
      <c r="A111" s="726"/>
      <c r="B111" s="726"/>
      <c r="C111" s="4"/>
      <c r="D111" s="727"/>
      <c r="E111" s="4"/>
      <c r="F111" s="4"/>
      <c r="G111" s="3"/>
      <c r="H111" s="3"/>
      <c r="I111" s="439"/>
      <c r="J111" s="439"/>
      <c r="K111" s="439"/>
      <c r="L111" s="439"/>
      <c r="M111" s="439"/>
      <c r="N111" s="439"/>
      <c r="O111" s="440"/>
      <c r="P111" s="440"/>
      <c r="Q111" s="440"/>
      <c r="R111" s="438"/>
      <c r="S111" s="3"/>
    </row>
    <row r="112" spans="1:19" ht="15.75" customHeight="1">
      <c r="A112" s="726"/>
      <c r="B112" s="726"/>
      <c r="C112" s="4"/>
      <c r="D112" s="727"/>
      <c r="E112" s="4"/>
      <c r="F112" s="4"/>
      <c r="G112" s="3"/>
      <c r="H112" s="3"/>
      <c r="I112" s="439"/>
      <c r="J112" s="439"/>
      <c r="K112" s="439"/>
      <c r="L112" s="439"/>
      <c r="M112" s="439"/>
      <c r="N112" s="439"/>
      <c r="O112" s="440"/>
      <c r="P112" s="440"/>
      <c r="Q112" s="440"/>
      <c r="R112" s="438"/>
      <c r="S112" s="3"/>
    </row>
    <row r="113" spans="1:19" ht="15.75" customHeight="1">
      <c r="A113" s="726"/>
      <c r="B113" s="726"/>
      <c r="C113" s="4"/>
      <c r="D113" s="727"/>
      <c r="E113" s="4"/>
      <c r="F113" s="4"/>
      <c r="G113" s="3"/>
      <c r="H113" s="3"/>
      <c r="I113" s="439"/>
      <c r="J113" s="439"/>
      <c r="K113" s="439"/>
      <c r="L113" s="439"/>
      <c r="M113" s="439"/>
      <c r="N113" s="439"/>
      <c r="O113" s="440"/>
      <c r="P113" s="440"/>
      <c r="Q113" s="440"/>
      <c r="R113" s="438"/>
      <c r="S113" s="3"/>
    </row>
    <row r="114" spans="1:19" ht="15.75" customHeight="1">
      <c r="A114" s="726"/>
      <c r="B114" s="726"/>
      <c r="C114" s="4"/>
      <c r="D114" s="727"/>
      <c r="E114" s="4"/>
      <c r="F114" s="4"/>
      <c r="G114" s="3"/>
      <c r="H114" s="3"/>
      <c r="I114" s="439"/>
      <c r="J114" s="439"/>
      <c r="K114" s="439"/>
      <c r="L114" s="439"/>
      <c r="M114" s="439"/>
      <c r="N114" s="439"/>
      <c r="O114" s="440"/>
      <c r="P114" s="440"/>
      <c r="Q114" s="440"/>
      <c r="R114" s="438"/>
      <c r="S114" s="3"/>
    </row>
    <row r="115" spans="1:19" ht="15.75" customHeight="1">
      <c r="A115" s="726"/>
      <c r="B115" s="726"/>
      <c r="C115" s="4"/>
      <c r="D115" s="727"/>
      <c r="E115" s="4"/>
      <c r="F115" s="4"/>
      <c r="G115" s="3"/>
      <c r="H115" s="3"/>
      <c r="I115" s="439"/>
      <c r="J115" s="439"/>
      <c r="K115" s="439"/>
      <c r="L115" s="439"/>
      <c r="M115" s="439"/>
      <c r="N115" s="439"/>
      <c r="O115" s="440"/>
      <c r="P115" s="440"/>
      <c r="Q115" s="440"/>
      <c r="R115" s="438"/>
      <c r="S115" s="3"/>
    </row>
    <row r="116" spans="1:19" ht="15.75" customHeight="1">
      <c r="A116" s="726"/>
      <c r="B116" s="726"/>
      <c r="C116" s="4"/>
      <c r="D116" s="727"/>
      <c r="E116" s="4"/>
      <c r="F116" s="4"/>
      <c r="G116" s="3"/>
      <c r="H116" s="3"/>
      <c r="I116" s="439"/>
      <c r="J116" s="439"/>
      <c r="K116" s="439"/>
      <c r="L116" s="439"/>
      <c r="M116" s="439"/>
      <c r="N116" s="439"/>
      <c r="O116" s="440"/>
      <c r="P116" s="440"/>
      <c r="Q116" s="440"/>
      <c r="R116" s="438"/>
      <c r="S116" s="3"/>
    </row>
    <row r="117" spans="1:19" ht="15.75" customHeight="1">
      <c r="A117" s="726"/>
      <c r="B117" s="726"/>
      <c r="C117" s="4"/>
      <c r="D117" s="727"/>
      <c r="E117" s="4"/>
      <c r="F117" s="4"/>
      <c r="G117" s="3"/>
      <c r="H117" s="3"/>
      <c r="I117" s="439"/>
      <c r="J117" s="439"/>
      <c r="K117" s="439"/>
      <c r="L117" s="439"/>
      <c r="M117" s="439"/>
      <c r="N117" s="439"/>
      <c r="O117" s="440"/>
      <c r="P117" s="440"/>
      <c r="Q117" s="440"/>
      <c r="R117" s="438"/>
      <c r="S117" s="3"/>
    </row>
    <row r="118" spans="1:19" ht="15.75" customHeight="1">
      <c r="A118" s="726"/>
      <c r="B118" s="726"/>
      <c r="C118" s="4"/>
      <c r="D118" s="727"/>
      <c r="E118" s="4"/>
      <c r="F118" s="4"/>
      <c r="G118" s="3"/>
      <c r="H118" s="3"/>
      <c r="I118" s="439"/>
      <c r="J118" s="439"/>
      <c r="K118" s="439"/>
      <c r="L118" s="439"/>
      <c r="M118" s="439"/>
      <c r="N118" s="439"/>
      <c r="O118" s="440"/>
      <c r="P118" s="440"/>
      <c r="Q118" s="440"/>
      <c r="R118" s="438"/>
      <c r="S118" s="3"/>
    </row>
    <row r="119" spans="1:19" ht="15.75" customHeight="1">
      <c r="A119" s="726"/>
      <c r="B119" s="726"/>
      <c r="C119" s="4"/>
      <c r="D119" s="727"/>
      <c r="E119" s="4"/>
      <c r="F119" s="4"/>
      <c r="G119" s="3"/>
      <c r="H119" s="3"/>
      <c r="I119" s="439"/>
      <c r="J119" s="439"/>
      <c r="K119" s="439"/>
      <c r="L119" s="439"/>
      <c r="M119" s="439"/>
      <c r="N119" s="439"/>
      <c r="O119" s="440"/>
      <c r="P119" s="440"/>
      <c r="Q119" s="440"/>
      <c r="R119" s="438"/>
      <c r="S119" s="3"/>
    </row>
    <row r="120" spans="1:19" ht="15.75" customHeight="1">
      <c r="A120" s="726"/>
      <c r="B120" s="726"/>
      <c r="C120" s="4"/>
      <c r="D120" s="727"/>
      <c r="E120" s="4"/>
      <c r="F120" s="4"/>
      <c r="G120" s="3"/>
      <c r="H120" s="3"/>
      <c r="I120" s="439"/>
      <c r="J120" s="439"/>
      <c r="K120" s="439"/>
      <c r="L120" s="439"/>
      <c r="M120" s="439"/>
      <c r="N120" s="439"/>
      <c r="O120" s="440"/>
      <c r="P120" s="440"/>
      <c r="Q120" s="440"/>
      <c r="R120" s="438"/>
      <c r="S120" s="3"/>
    </row>
    <row r="121" spans="1:19" ht="15.75" customHeight="1">
      <c r="A121" s="726"/>
      <c r="B121" s="726"/>
      <c r="C121" s="4"/>
      <c r="D121" s="727"/>
      <c r="E121" s="4"/>
      <c r="F121" s="4"/>
      <c r="G121" s="3"/>
      <c r="H121" s="3"/>
      <c r="I121" s="439"/>
      <c r="J121" s="439"/>
      <c r="K121" s="439"/>
      <c r="L121" s="439"/>
      <c r="M121" s="439"/>
      <c r="N121" s="439"/>
      <c r="O121" s="440"/>
      <c r="P121" s="440"/>
      <c r="Q121" s="440"/>
      <c r="R121" s="438"/>
      <c r="S121" s="3"/>
    </row>
    <row r="122" spans="1:19" ht="15.75" customHeight="1">
      <c r="A122" s="726"/>
      <c r="B122" s="726"/>
      <c r="C122" s="4"/>
      <c r="D122" s="727"/>
      <c r="E122" s="4"/>
      <c r="F122" s="4"/>
      <c r="G122" s="3"/>
      <c r="H122" s="3"/>
      <c r="I122" s="439"/>
      <c r="J122" s="439"/>
      <c r="K122" s="439"/>
      <c r="L122" s="439"/>
      <c r="M122" s="439"/>
      <c r="N122" s="439"/>
      <c r="O122" s="440"/>
      <c r="P122" s="440"/>
      <c r="Q122" s="440"/>
      <c r="R122" s="438"/>
      <c r="S122" s="3"/>
    </row>
    <row r="123" spans="1:19" ht="15.75" customHeight="1">
      <c r="A123" s="726"/>
      <c r="B123" s="726"/>
      <c r="C123" s="4"/>
      <c r="D123" s="727"/>
      <c r="E123" s="4"/>
      <c r="F123" s="4"/>
      <c r="G123" s="3"/>
      <c r="H123" s="3"/>
      <c r="I123" s="439"/>
      <c r="J123" s="439"/>
      <c r="K123" s="439"/>
      <c r="L123" s="439"/>
      <c r="M123" s="439"/>
      <c r="N123" s="439"/>
      <c r="O123" s="440"/>
      <c r="P123" s="440"/>
      <c r="Q123" s="440"/>
      <c r="R123" s="438"/>
      <c r="S123" s="3"/>
    </row>
    <row r="124" spans="1:19" ht="15.75" customHeight="1">
      <c r="A124" s="726"/>
      <c r="B124" s="726"/>
      <c r="C124" s="4"/>
      <c r="D124" s="727"/>
      <c r="E124" s="4"/>
      <c r="F124" s="4"/>
      <c r="G124" s="3"/>
      <c r="H124" s="3"/>
      <c r="I124" s="439"/>
      <c r="J124" s="439"/>
      <c r="K124" s="439"/>
      <c r="L124" s="439"/>
      <c r="M124" s="439"/>
      <c r="N124" s="439"/>
      <c r="O124" s="440"/>
      <c r="P124" s="440"/>
      <c r="Q124" s="440"/>
      <c r="R124" s="438"/>
      <c r="S124" s="3"/>
    </row>
    <row r="125" spans="1:19" ht="15.75" customHeight="1">
      <c r="A125" s="726"/>
      <c r="B125" s="726"/>
      <c r="C125" s="4"/>
      <c r="D125" s="727"/>
      <c r="E125" s="4"/>
      <c r="F125" s="4"/>
      <c r="G125" s="3"/>
      <c r="H125" s="3"/>
      <c r="I125" s="439"/>
      <c r="J125" s="439"/>
      <c r="K125" s="439"/>
      <c r="L125" s="439"/>
      <c r="M125" s="439"/>
      <c r="N125" s="439"/>
      <c r="O125" s="440"/>
      <c r="P125" s="440"/>
      <c r="Q125" s="440"/>
      <c r="R125" s="438"/>
      <c r="S125" s="3"/>
    </row>
    <row r="126" spans="1:19" ht="15.75" customHeight="1">
      <c r="A126" s="726"/>
      <c r="B126" s="726"/>
      <c r="C126" s="4"/>
      <c r="D126" s="727"/>
      <c r="E126" s="4"/>
      <c r="F126" s="4"/>
      <c r="G126" s="3"/>
      <c r="H126" s="3"/>
      <c r="I126" s="439"/>
      <c r="J126" s="439"/>
      <c r="K126" s="439"/>
      <c r="L126" s="439"/>
      <c r="M126" s="439"/>
      <c r="N126" s="439"/>
      <c r="O126" s="440"/>
      <c r="P126" s="440"/>
      <c r="Q126" s="440"/>
      <c r="R126" s="438"/>
      <c r="S126" s="3"/>
    </row>
    <row r="127" spans="1:19" ht="15.75" customHeight="1">
      <c r="A127" s="726"/>
      <c r="B127" s="726"/>
      <c r="C127" s="4"/>
      <c r="D127" s="727"/>
      <c r="E127" s="4"/>
      <c r="F127" s="4"/>
      <c r="G127" s="3"/>
      <c r="H127" s="3"/>
      <c r="I127" s="439"/>
      <c r="J127" s="439"/>
      <c r="K127" s="439"/>
      <c r="L127" s="439"/>
      <c r="M127" s="439"/>
      <c r="N127" s="439"/>
      <c r="O127" s="440"/>
      <c r="P127" s="440"/>
      <c r="Q127" s="440"/>
      <c r="R127" s="438"/>
      <c r="S127" s="3"/>
    </row>
    <row r="128" spans="1:19" ht="15.75" customHeight="1">
      <c r="A128" s="726"/>
      <c r="B128" s="726"/>
      <c r="C128" s="4"/>
      <c r="D128" s="727"/>
      <c r="E128" s="4"/>
      <c r="F128" s="4"/>
      <c r="G128" s="3"/>
      <c r="H128" s="3"/>
      <c r="I128" s="439"/>
      <c r="J128" s="439"/>
      <c r="K128" s="439"/>
      <c r="L128" s="439"/>
      <c r="M128" s="439"/>
      <c r="N128" s="439"/>
      <c r="O128" s="440"/>
      <c r="P128" s="440"/>
      <c r="Q128" s="440"/>
      <c r="R128" s="438"/>
      <c r="S128" s="3"/>
    </row>
    <row r="129" spans="1:19" ht="15.75" customHeight="1">
      <c r="A129" s="726"/>
      <c r="B129" s="726"/>
      <c r="C129" s="4"/>
      <c r="D129" s="727"/>
      <c r="E129" s="4"/>
      <c r="F129" s="4"/>
      <c r="G129" s="3"/>
      <c r="H129" s="3"/>
      <c r="I129" s="439"/>
      <c r="J129" s="439"/>
      <c r="K129" s="439"/>
      <c r="L129" s="439"/>
      <c r="M129" s="439"/>
      <c r="N129" s="439"/>
      <c r="O129" s="440"/>
      <c r="P129" s="440"/>
      <c r="Q129" s="440"/>
      <c r="R129" s="438"/>
      <c r="S129" s="3"/>
    </row>
    <row r="130" spans="1:19" ht="15.75" customHeight="1">
      <c r="A130" s="726"/>
      <c r="B130" s="726"/>
      <c r="C130" s="4"/>
      <c r="D130" s="727"/>
      <c r="E130" s="4"/>
      <c r="F130" s="4"/>
      <c r="G130" s="3"/>
      <c r="H130" s="3"/>
      <c r="I130" s="439"/>
      <c r="J130" s="439"/>
      <c r="K130" s="439"/>
      <c r="L130" s="439"/>
      <c r="M130" s="439"/>
      <c r="N130" s="439"/>
      <c r="O130" s="440"/>
      <c r="P130" s="440"/>
      <c r="Q130" s="440"/>
      <c r="R130" s="438"/>
      <c r="S130" s="3"/>
    </row>
    <row r="131" spans="1:19" ht="15.75" customHeight="1">
      <c r="A131" s="728"/>
      <c r="B131" s="726"/>
      <c r="C131" s="4"/>
      <c r="D131" s="4"/>
      <c r="E131" s="4"/>
      <c r="F131" s="4"/>
      <c r="G131" s="3"/>
      <c r="H131" s="3"/>
      <c r="I131" s="439"/>
      <c r="J131" s="439"/>
      <c r="K131" s="439"/>
      <c r="L131" s="440"/>
      <c r="M131" s="439"/>
      <c r="N131" s="439"/>
      <c r="O131" s="439"/>
      <c r="P131" s="440"/>
      <c r="Q131" s="2"/>
      <c r="R131" s="729"/>
      <c r="S131" s="3"/>
    </row>
    <row r="132" spans="1:19" ht="15.75" customHeight="1">
      <c r="A132" s="728"/>
      <c r="B132" s="726"/>
      <c r="C132" s="4"/>
      <c r="D132" s="4"/>
      <c r="E132" s="4"/>
      <c r="F132" s="4"/>
      <c r="G132" s="3"/>
      <c r="H132" s="3"/>
      <c r="I132" s="439"/>
      <c r="J132" s="439"/>
      <c r="K132" s="439"/>
      <c r="L132" s="439"/>
      <c r="M132" s="439"/>
      <c r="N132" s="439"/>
      <c r="O132" s="439"/>
      <c r="P132" s="440"/>
      <c r="Q132" s="2"/>
      <c r="R132" s="729"/>
      <c r="S132" s="3"/>
    </row>
    <row r="133" spans="1:19" ht="15.75" customHeight="1">
      <c r="A133" s="728"/>
      <c r="B133" s="726"/>
      <c r="C133" s="4"/>
      <c r="D133" s="4"/>
      <c r="E133" s="4"/>
      <c r="F133" s="4"/>
      <c r="G133" s="3"/>
      <c r="H133" s="3"/>
      <c r="I133" s="439"/>
      <c r="J133" s="439"/>
      <c r="K133" s="439"/>
      <c r="L133" s="439"/>
      <c r="M133" s="439"/>
      <c r="N133" s="439"/>
      <c r="O133" s="439"/>
      <c r="P133" s="440"/>
      <c r="Q133" s="2"/>
      <c r="R133" s="729"/>
      <c r="S133" s="3"/>
    </row>
    <row r="134" spans="1:19" ht="15.75" customHeight="1">
      <c r="A134" s="728"/>
      <c r="B134" s="726"/>
      <c r="C134" s="4"/>
      <c r="D134" s="4"/>
      <c r="E134" s="4"/>
      <c r="F134" s="4"/>
      <c r="G134" s="3"/>
      <c r="H134" s="3"/>
      <c r="I134" s="439"/>
      <c r="J134" s="439"/>
      <c r="K134" s="439"/>
      <c r="L134" s="439"/>
      <c r="M134" s="439"/>
      <c r="N134" s="439"/>
      <c r="O134" s="439"/>
      <c r="P134" s="440"/>
      <c r="Q134" s="2"/>
      <c r="R134" s="729"/>
      <c r="S134" s="3"/>
    </row>
    <row r="135" spans="1:19" ht="15.75" customHeight="1">
      <c r="A135" s="728"/>
      <c r="B135" s="726"/>
      <c r="C135" s="4"/>
      <c r="D135" s="4"/>
      <c r="E135" s="4"/>
      <c r="F135" s="4"/>
      <c r="G135" s="3"/>
      <c r="H135" s="3"/>
      <c r="I135" s="439"/>
      <c r="J135" s="439"/>
      <c r="K135" s="439"/>
      <c r="L135" s="439"/>
      <c r="M135" s="439"/>
      <c r="N135" s="439"/>
      <c r="O135" s="439"/>
      <c r="P135" s="440"/>
      <c r="Q135" s="2"/>
      <c r="R135" s="729"/>
      <c r="S135" s="3"/>
    </row>
    <row r="136" spans="1:19" ht="15.75" customHeight="1">
      <c r="A136" s="728"/>
      <c r="B136" s="726"/>
      <c r="C136" s="4"/>
      <c r="D136" s="4"/>
      <c r="E136" s="4"/>
      <c r="F136" s="4"/>
      <c r="G136" s="3"/>
      <c r="H136" s="3"/>
      <c r="I136" s="439"/>
      <c r="J136" s="439"/>
      <c r="K136" s="439"/>
      <c r="L136" s="439"/>
      <c r="M136" s="439"/>
      <c r="N136" s="439"/>
      <c r="O136" s="439"/>
      <c r="P136" s="440"/>
      <c r="Q136" s="2"/>
      <c r="R136" s="729"/>
      <c r="S136" s="3"/>
    </row>
    <row r="137" spans="1:19" ht="15.75" customHeight="1">
      <c r="A137" s="728"/>
      <c r="B137" s="726"/>
      <c r="C137" s="4"/>
      <c r="D137" s="4"/>
      <c r="E137" s="4"/>
      <c r="F137" s="4"/>
      <c r="G137" s="3"/>
      <c r="H137" s="3"/>
      <c r="I137" s="439"/>
      <c r="J137" s="439"/>
      <c r="K137" s="439"/>
      <c r="L137" s="439"/>
      <c r="M137" s="439"/>
      <c r="N137" s="439"/>
      <c r="O137" s="439"/>
      <c r="P137" s="440"/>
      <c r="Q137" s="2"/>
      <c r="R137" s="729"/>
      <c r="S137" s="3"/>
    </row>
    <row r="138" spans="1:19" ht="15.75" customHeight="1">
      <c r="A138" s="728"/>
      <c r="B138" s="726"/>
      <c r="C138" s="4"/>
      <c r="D138" s="4"/>
      <c r="E138" s="4"/>
      <c r="F138" s="4"/>
      <c r="G138" s="3"/>
      <c r="H138" s="3"/>
      <c r="I138" s="439"/>
      <c r="J138" s="439"/>
      <c r="K138" s="439"/>
      <c r="L138" s="439"/>
      <c r="M138" s="439"/>
      <c r="N138" s="439"/>
      <c r="O138" s="439"/>
      <c r="P138" s="440"/>
      <c r="Q138" s="2"/>
      <c r="R138" s="729"/>
      <c r="S138" s="3"/>
    </row>
    <row r="139" spans="1:19" ht="15.75" customHeight="1">
      <c r="A139" s="728"/>
      <c r="B139" s="726"/>
      <c r="C139" s="4"/>
      <c r="D139" s="4"/>
      <c r="E139" s="4"/>
      <c r="F139" s="4"/>
      <c r="G139" s="3"/>
      <c r="H139" s="3"/>
      <c r="I139" s="439"/>
      <c r="J139" s="439"/>
      <c r="K139" s="439"/>
      <c r="L139" s="439"/>
      <c r="M139" s="439"/>
      <c r="N139" s="439"/>
      <c r="O139" s="439"/>
      <c r="P139" s="440"/>
      <c r="Q139" s="2"/>
      <c r="R139" s="729"/>
      <c r="S139" s="3"/>
    </row>
    <row r="140" spans="1:19" ht="15.75" customHeight="1">
      <c r="A140" s="728"/>
      <c r="B140" s="726"/>
      <c r="C140" s="4"/>
      <c r="D140" s="4"/>
      <c r="E140" s="4"/>
      <c r="F140" s="4"/>
      <c r="G140" s="3"/>
      <c r="H140" s="3"/>
      <c r="I140" s="439"/>
      <c r="J140" s="439"/>
      <c r="K140" s="439"/>
      <c r="L140" s="439"/>
      <c r="M140" s="439"/>
      <c r="N140" s="439"/>
      <c r="O140" s="439"/>
      <c r="P140" s="440"/>
      <c r="Q140" s="2"/>
      <c r="R140" s="729"/>
      <c r="S140" s="3"/>
    </row>
    <row r="141" spans="1:19" ht="15.75" customHeight="1">
      <c r="A141" s="728"/>
      <c r="B141" s="726"/>
      <c r="C141" s="4"/>
      <c r="D141" s="4"/>
      <c r="E141" s="4"/>
      <c r="F141" s="4"/>
      <c r="G141" s="3"/>
      <c r="H141" s="3"/>
      <c r="I141" s="439"/>
      <c r="J141" s="439"/>
      <c r="K141" s="439"/>
      <c r="L141" s="439"/>
      <c r="M141" s="439"/>
      <c r="N141" s="439"/>
      <c r="O141" s="439"/>
      <c r="P141" s="440"/>
      <c r="Q141" s="2"/>
      <c r="R141" s="729"/>
      <c r="S141" s="3"/>
    </row>
    <row r="142" spans="1:19" ht="15.75" customHeight="1">
      <c r="A142" s="728"/>
      <c r="B142" s="726"/>
      <c r="C142" s="4"/>
      <c r="D142" s="4"/>
      <c r="E142" s="4"/>
      <c r="F142" s="4"/>
      <c r="G142" s="3"/>
      <c r="H142" s="3"/>
      <c r="I142" s="439"/>
      <c r="J142" s="439"/>
      <c r="K142" s="439"/>
      <c r="L142" s="439"/>
      <c r="M142" s="439"/>
      <c r="N142" s="439"/>
      <c r="O142" s="439"/>
      <c r="P142" s="440"/>
      <c r="Q142" s="2"/>
      <c r="R142" s="729"/>
      <c r="S142" s="3"/>
    </row>
    <row r="143" spans="1:19" ht="15.75" customHeight="1">
      <c r="A143" s="728"/>
      <c r="B143" s="726"/>
      <c r="C143" s="4"/>
      <c r="D143" s="4"/>
      <c r="E143" s="4"/>
      <c r="F143" s="4"/>
      <c r="G143" s="3"/>
      <c r="H143" s="3"/>
      <c r="I143" s="439"/>
      <c r="J143" s="439"/>
      <c r="K143" s="439"/>
      <c r="L143" s="439"/>
      <c r="M143" s="439"/>
      <c r="N143" s="439"/>
      <c r="O143" s="439"/>
      <c r="P143" s="440"/>
      <c r="Q143" s="2"/>
      <c r="R143" s="729"/>
      <c r="S143" s="3"/>
    </row>
    <row r="144" spans="1:19" ht="15.75" customHeight="1">
      <c r="A144" s="728"/>
      <c r="B144" s="726"/>
      <c r="C144" s="4"/>
      <c r="D144" s="4"/>
      <c r="E144" s="4"/>
      <c r="F144" s="4"/>
      <c r="G144" s="3"/>
      <c r="H144" s="3"/>
      <c r="I144" s="439"/>
      <c r="J144" s="439"/>
      <c r="K144" s="439"/>
      <c r="L144" s="439"/>
      <c r="M144" s="439"/>
      <c r="N144" s="439"/>
      <c r="O144" s="439"/>
      <c r="P144" s="440"/>
      <c r="Q144" s="2"/>
      <c r="R144" s="729"/>
      <c r="S144" s="3"/>
    </row>
    <row r="145" spans="1:19" ht="15.75" customHeight="1">
      <c r="A145" s="728"/>
      <c r="B145" s="726"/>
      <c r="C145" s="4"/>
      <c r="D145" s="4"/>
      <c r="E145" s="4"/>
      <c r="F145" s="4"/>
      <c r="G145" s="3"/>
      <c r="H145" s="3"/>
      <c r="I145" s="439"/>
      <c r="J145" s="439"/>
      <c r="K145" s="439"/>
      <c r="L145" s="439"/>
      <c r="M145" s="439"/>
      <c r="N145" s="439"/>
      <c r="O145" s="439"/>
      <c r="P145" s="440"/>
      <c r="Q145" s="2"/>
      <c r="R145" s="729"/>
      <c r="S145" s="3"/>
    </row>
    <row r="146" spans="1:19" ht="15.75" customHeight="1">
      <c r="A146" s="728"/>
      <c r="B146" s="726"/>
      <c r="C146" s="4"/>
      <c r="D146" s="4"/>
      <c r="E146" s="4"/>
      <c r="F146" s="4"/>
      <c r="G146" s="3"/>
      <c r="H146" s="3"/>
      <c r="I146" s="439"/>
      <c r="J146" s="439"/>
      <c r="K146" s="439"/>
      <c r="L146" s="439"/>
      <c r="M146" s="439"/>
      <c r="N146" s="439"/>
      <c r="O146" s="439"/>
      <c r="P146" s="440"/>
      <c r="Q146" s="2"/>
      <c r="R146" s="729"/>
      <c r="S146" s="3"/>
    </row>
    <row r="147" spans="1:19" ht="15.75" customHeight="1">
      <c r="A147" s="728"/>
      <c r="B147" s="726"/>
      <c r="C147" s="4"/>
      <c r="D147" s="4"/>
      <c r="E147" s="4"/>
      <c r="F147" s="4"/>
      <c r="G147" s="3"/>
      <c r="H147" s="3"/>
      <c r="I147" s="439"/>
      <c r="J147" s="439"/>
      <c r="K147" s="439"/>
      <c r="L147" s="439"/>
      <c r="M147" s="439"/>
      <c r="N147" s="439"/>
      <c r="O147" s="439"/>
      <c r="P147" s="440"/>
      <c r="Q147" s="2"/>
      <c r="R147" s="729"/>
      <c r="S147" s="3"/>
    </row>
    <row r="148" spans="1:19" ht="15.75" customHeight="1">
      <c r="A148" s="728"/>
      <c r="B148" s="726"/>
      <c r="C148" s="4"/>
      <c r="D148" s="4"/>
      <c r="E148" s="4"/>
      <c r="F148" s="4"/>
      <c r="G148" s="3"/>
      <c r="H148" s="3"/>
      <c r="I148" s="439"/>
      <c r="J148" s="439"/>
      <c r="K148" s="439"/>
      <c r="L148" s="439"/>
      <c r="M148" s="439"/>
      <c r="N148" s="439"/>
      <c r="O148" s="439"/>
      <c r="P148" s="440"/>
      <c r="Q148" s="2"/>
      <c r="R148" s="729"/>
      <c r="S148" s="3"/>
    </row>
    <row r="149" spans="1:19" ht="15.75" customHeight="1">
      <c r="A149" s="728"/>
      <c r="B149" s="726"/>
      <c r="C149" s="4"/>
      <c r="D149" s="4"/>
      <c r="E149" s="4"/>
      <c r="F149" s="4"/>
      <c r="G149" s="3"/>
      <c r="H149" s="3"/>
      <c r="I149" s="439"/>
      <c r="J149" s="439"/>
      <c r="K149" s="439"/>
      <c r="L149" s="439"/>
      <c r="M149" s="439"/>
      <c r="N149" s="439"/>
      <c r="O149" s="439"/>
      <c r="P149" s="440"/>
      <c r="Q149" s="2"/>
      <c r="R149" s="729"/>
      <c r="S149" s="3"/>
    </row>
    <row r="150" spans="1:19" ht="15.75" customHeight="1">
      <c r="A150" s="728"/>
      <c r="B150" s="726"/>
      <c r="C150" s="4"/>
      <c r="D150" s="4"/>
      <c r="E150" s="4"/>
      <c r="F150" s="4"/>
      <c r="G150" s="3"/>
      <c r="H150" s="3"/>
      <c r="I150" s="439"/>
      <c r="J150" s="439"/>
      <c r="K150" s="439"/>
      <c r="L150" s="439"/>
      <c r="M150" s="439"/>
      <c r="N150" s="439"/>
      <c r="O150" s="439"/>
      <c r="P150" s="440"/>
      <c r="Q150" s="2"/>
      <c r="R150" s="729"/>
      <c r="S150" s="3"/>
    </row>
    <row r="151" spans="1:19" ht="15.75" customHeight="1">
      <c r="A151" s="728"/>
      <c r="B151" s="726"/>
      <c r="C151" s="4"/>
      <c r="D151" s="4"/>
      <c r="E151" s="4"/>
      <c r="F151" s="4"/>
      <c r="G151" s="3"/>
      <c r="H151" s="3"/>
      <c r="I151" s="439"/>
      <c r="J151" s="439"/>
      <c r="K151" s="439"/>
      <c r="L151" s="439"/>
      <c r="M151" s="439"/>
      <c r="N151" s="439"/>
      <c r="O151" s="439"/>
      <c r="P151" s="440"/>
      <c r="Q151" s="2"/>
      <c r="R151" s="729"/>
      <c r="S151" s="3"/>
    </row>
    <row r="152" spans="1:19" ht="15.75" customHeight="1">
      <c r="A152" s="728"/>
      <c r="B152" s="726"/>
      <c r="C152" s="4"/>
      <c r="D152" s="4"/>
      <c r="E152" s="4"/>
      <c r="F152" s="4"/>
      <c r="G152" s="3"/>
      <c r="H152" s="3"/>
      <c r="I152" s="439"/>
      <c r="J152" s="439"/>
      <c r="K152" s="439"/>
      <c r="L152" s="439"/>
      <c r="M152" s="439"/>
      <c r="N152" s="439"/>
      <c r="O152" s="439"/>
      <c r="P152" s="440"/>
      <c r="Q152" s="2"/>
      <c r="R152" s="729"/>
      <c r="S152" s="3"/>
    </row>
    <row r="153" spans="1:19" ht="15.75" customHeight="1">
      <c r="A153" s="728"/>
      <c r="B153" s="726"/>
      <c r="C153" s="4"/>
      <c r="D153" s="4"/>
      <c r="E153" s="4"/>
      <c r="F153" s="4"/>
      <c r="G153" s="3"/>
      <c r="H153" s="3"/>
      <c r="I153" s="439"/>
      <c r="J153" s="439"/>
      <c r="K153" s="439"/>
      <c r="L153" s="439"/>
      <c r="M153" s="439"/>
      <c r="N153" s="439"/>
      <c r="O153" s="439"/>
      <c r="P153" s="440"/>
      <c r="Q153" s="2"/>
      <c r="R153" s="729"/>
      <c r="S153" s="3"/>
    </row>
    <row r="154" spans="1:19" ht="15.75" customHeight="1">
      <c r="A154" s="728"/>
      <c r="B154" s="726"/>
      <c r="C154" s="4"/>
      <c r="D154" s="4"/>
      <c r="E154" s="4"/>
      <c r="F154" s="4"/>
      <c r="G154" s="3"/>
      <c r="H154" s="3"/>
      <c r="I154" s="439"/>
      <c r="J154" s="439"/>
      <c r="K154" s="439"/>
      <c r="L154" s="439"/>
      <c r="M154" s="439"/>
      <c r="N154" s="439"/>
      <c r="O154" s="439"/>
      <c r="P154" s="440"/>
      <c r="Q154" s="2"/>
      <c r="R154" s="729"/>
      <c r="S154" s="3"/>
    </row>
    <row r="155" spans="1:19" ht="15.75" customHeight="1">
      <c r="A155" s="728"/>
      <c r="B155" s="726"/>
      <c r="C155" s="4"/>
      <c r="D155" s="4"/>
      <c r="E155" s="4"/>
      <c r="F155" s="4"/>
      <c r="G155" s="3"/>
      <c r="H155" s="3"/>
      <c r="I155" s="439"/>
      <c r="J155" s="439"/>
      <c r="K155" s="439"/>
      <c r="L155" s="439"/>
      <c r="M155" s="439"/>
      <c r="N155" s="439"/>
      <c r="O155" s="439"/>
      <c r="P155" s="440"/>
      <c r="Q155" s="2"/>
      <c r="R155" s="729"/>
      <c r="S155" s="3"/>
    </row>
    <row r="156" spans="1:19" ht="15.75" customHeight="1">
      <c r="A156" s="728"/>
      <c r="B156" s="726"/>
      <c r="C156" s="4"/>
      <c r="D156" s="4"/>
      <c r="E156" s="4"/>
      <c r="F156" s="4"/>
      <c r="G156" s="3"/>
      <c r="H156" s="3"/>
      <c r="I156" s="439"/>
      <c r="J156" s="439"/>
      <c r="K156" s="439"/>
      <c r="L156" s="439"/>
      <c r="M156" s="439"/>
      <c r="N156" s="439"/>
      <c r="O156" s="439"/>
      <c r="P156" s="440"/>
      <c r="Q156" s="2"/>
      <c r="R156" s="729"/>
      <c r="S156" s="3"/>
    </row>
    <row r="157" spans="1:19" ht="15.75" customHeight="1">
      <c r="A157" s="728"/>
      <c r="B157" s="726"/>
      <c r="C157" s="4"/>
      <c r="D157" s="4"/>
      <c r="E157" s="4"/>
      <c r="F157" s="4"/>
      <c r="G157" s="3"/>
      <c r="H157" s="3"/>
      <c r="I157" s="439"/>
      <c r="J157" s="439"/>
      <c r="K157" s="439"/>
      <c r="L157" s="439"/>
      <c r="M157" s="439"/>
      <c r="N157" s="439"/>
      <c r="O157" s="439"/>
      <c r="P157" s="440"/>
      <c r="Q157" s="2"/>
      <c r="R157" s="729"/>
      <c r="S157" s="3"/>
    </row>
    <row r="158" spans="1:19" ht="15.75" customHeight="1">
      <c r="A158" s="728"/>
      <c r="B158" s="726"/>
      <c r="C158" s="4"/>
      <c r="D158" s="4"/>
      <c r="E158" s="4"/>
      <c r="F158" s="4"/>
      <c r="G158" s="3"/>
      <c r="H158" s="3"/>
      <c r="I158" s="439"/>
      <c r="J158" s="439"/>
      <c r="K158" s="439"/>
      <c r="L158" s="439"/>
      <c r="M158" s="439"/>
      <c r="N158" s="439"/>
      <c r="O158" s="439"/>
      <c r="P158" s="440"/>
      <c r="Q158" s="2"/>
      <c r="R158" s="729"/>
      <c r="S158" s="3"/>
    </row>
    <row r="159" spans="1:19" ht="15.75" customHeight="1">
      <c r="A159" s="728"/>
      <c r="B159" s="726"/>
      <c r="C159" s="4"/>
      <c r="D159" s="4"/>
      <c r="E159" s="4"/>
      <c r="F159" s="4"/>
      <c r="G159" s="3"/>
      <c r="H159" s="3"/>
      <c r="I159" s="439"/>
      <c r="J159" s="439"/>
      <c r="K159" s="439"/>
      <c r="L159" s="439"/>
      <c r="M159" s="439"/>
      <c r="N159" s="439"/>
      <c r="O159" s="439"/>
      <c r="P159" s="440"/>
      <c r="Q159" s="2"/>
      <c r="R159" s="729"/>
      <c r="S159" s="3"/>
    </row>
    <row r="160" spans="1:19" ht="15.75" customHeight="1">
      <c r="A160" s="728"/>
      <c r="B160" s="726"/>
      <c r="C160" s="4"/>
      <c r="D160" s="4"/>
      <c r="E160" s="4"/>
      <c r="F160" s="4"/>
      <c r="G160" s="3"/>
      <c r="H160" s="3"/>
      <c r="I160" s="439"/>
      <c r="J160" s="439"/>
      <c r="K160" s="439"/>
      <c r="L160" s="439"/>
      <c r="M160" s="439"/>
      <c r="N160" s="439"/>
      <c r="O160" s="439"/>
      <c r="P160" s="440"/>
      <c r="Q160" s="2"/>
      <c r="R160" s="729"/>
      <c r="S160" s="3"/>
    </row>
    <row r="161" spans="1:19" ht="15.75" customHeight="1">
      <c r="A161" s="728"/>
      <c r="B161" s="726"/>
      <c r="C161" s="4"/>
      <c r="D161" s="4"/>
      <c r="E161" s="4"/>
      <c r="F161" s="4"/>
      <c r="G161" s="3"/>
      <c r="H161" s="3"/>
      <c r="I161" s="439"/>
      <c r="J161" s="439"/>
      <c r="K161" s="439"/>
      <c r="L161" s="439"/>
      <c r="M161" s="439"/>
      <c r="N161" s="439"/>
      <c r="O161" s="439"/>
      <c r="P161" s="440"/>
      <c r="Q161" s="2"/>
      <c r="R161" s="729"/>
      <c r="S161" s="3"/>
    </row>
    <row r="162" spans="1:19" ht="15.75" customHeight="1">
      <c r="A162" s="728"/>
      <c r="B162" s="726"/>
      <c r="C162" s="4"/>
      <c r="D162" s="4"/>
      <c r="E162" s="4"/>
      <c r="F162" s="4"/>
      <c r="G162" s="3"/>
      <c r="H162" s="3"/>
      <c r="I162" s="439"/>
      <c r="J162" s="439"/>
      <c r="K162" s="439"/>
      <c r="L162" s="439"/>
      <c r="M162" s="439"/>
      <c r="N162" s="439"/>
      <c r="O162" s="439"/>
      <c r="P162" s="440"/>
      <c r="Q162" s="2"/>
      <c r="R162" s="729"/>
      <c r="S162" s="3"/>
    </row>
    <row r="163" spans="1:19" ht="15.75" customHeight="1">
      <c r="A163" s="728"/>
      <c r="B163" s="726"/>
      <c r="C163" s="4"/>
      <c r="D163" s="4"/>
      <c r="E163" s="4"/>
      <c r="F163" s="4"/>
      <c r="G163" s="3"/>
      <c r="H163" s="3"/>
      <c r="I163" s="439"/>
      <c r="J163" s="439"/>
      <c r="K163" s="439"/>
      <c r="L163" s="439"/>
      <c r="M163" s="439"/>
      <c r="N163" s="439"/>
      <c r="O163" s="439"/>
      <c r="P163" s="440"/>
      <c r="Q163" s="2"/>
      <c r="R163" s="729"/>
      <c r="S163" s="3"/>
    </row>
    <row r="164" spans="1:19" ht="15.75" customHeight="1">
      <c r="A164" s="728"/>
      <c r="B164" s="726"/>
      <c r="C164" s="4"/>
      <c r="D164" s="4"/>
      <c r="E164" s="4"/>
      <c r="F164" s="4"/>
      <c r="G164" s="3"/>
      <c r="H164" s="3"/>
      <c r="I164" s="439"/>
      <c r="J164" s="439"/>
      <c r="K164" s="439"/>
      <c r="L164" s="439"/>
      <c r="M164" s="439"/>
      <c r="N164" s="439"/>
      <c r="O164" s="439"/>
      <c r="P164" s="440"/>
      <c r="Q164" s="2"/>
      <c r="R164" s="729"/>
      <c r="S164" s="3"/>
    </row>
    <row r="165" spans="1:19" ht="15.75" customHeight="1">
      <c r="A165" s="728"/>
      <c r="B165" s="726"/>
      <c r="C165" s="4"/>
      <c r="D165" s="4"/>
      <c r="E165" s="4"/>
      <c r="F165" s="4"/>
      <c r="G165" s="3"/>
      <c r="H165" s="3"/>
      <c r="I165" s="439"/>
      <c r="J165" s="439"/>
      <c r="K165" s="439"/>
      <c r="L165" s="439"/>
      <c r="M165" s="439"/>
      <c r="N165" s="439"/>
      <c r="O165" s="439"/>
      <c r="P165" s="440"/>
      <c r="Q165" s="2"/>
      <c r="R165" s="729"/>
      <c r="S165" s="3"/>
    </row>
    <row r="166" spans="1:19" ht="15.75" customHeight="1">
      <c r="A166" s="728"/>
      <c r="B166" s="726"/>
      <c r="C166" s="4"/>
      <c r="D166" s="4"/>
      <c r="E166" s="4"/>
      <c r="F166" s="4"/>
      <c r="G166" s="3"/>
      <c r="H166" s="3"/>
      <c r="I166" s="439"/>
      <c r="J166" s="439"/>
      <c r="K166" s="439"/>
      <c r="L166" s="439"/>
      <c r="M166" s="439"/>
      <c r="N166" s="439"/>
      <c r="O166" s="439"/>
      <c r="P166" s="440"/>
      <c r="Q166" s="2"/>
      <c r="R166" s="729"/>
      <c r="S166" s="3"/>
    </row>
    <row r="167" spans="1:19" ht="15.75" customHeight="1">
      <c r="A167" s="728"/>
      <c r="B167" s="726"/>
      <c r="C167" s="4"/>
      <c r="D167" s="4"/>
      <c r="E167" s="4"/>
      <c r="F167" s="4"/>
      <c r="G167" s="3"/>
      <c r="H167" s="3"/>
      <c r="I167" s="439"/>
      <c r="J167" s="439"/>
      <c r="K167" s="439"/>
      <c r="L167" s="439"/>
      <c r="M167" s="439"/>
      <c r="N167" s="439"/>
      <c r="O167" s="439"/>
      <c r="P167" s="440"/>
      <c r="Q167" s="2"/>
      <c r="R167" s="729"/>
      <c r="S167" s="3"/>
    </row>
    <row r="168" spans="1:19" ht="15.75" customHeight="1">
      <c r="A168" s="728"/>
      <c r="B168" s="726"/>
      <c r="C168" s="4"/>
      <c r="D168" s="4"/>
      <c r="E168" s="4"/>
      <c r="F168" s="4"/>
      <c r="G168" s="3"/>
      <c r="H168" s="3"/>
      <c r="I168" s="439"/>
      <c r="J168" s="439"/>
      <c r="K168" s="439"/>
      <c r="L168" s="439"/>
      <c r="M168" s="439"/>
      <c r="N168" s="439"/>
      <c r="O168" s="439"/>
      <c r="P168" s="440"/>
      <c r="Q168" s="2"/>
      <c r="R168" s="729"/>
      <c r="S168" s="3"/>
    </row>
    <row r="169" spans="1:19" ht="15.75" customHeight="1">
      <c r="A169" s="728"/>
      <c r="B169" s="726"/>
      <c r="C169" s="4"/>
      <c r="D169" s="4"/>
      <c r="E169" s="4"/>
      <c r="F169" s="4"/>
      <c r="G169" s="3"/>
      <c r="H169" s="3"/>
      <c r="I169" s="439"/>
      <c r="J169" s="439"/>
      <c r="K169" s="439"/>
      <c r="L169" s="439"/>
      <c r="M169" s="439"/>
      <c r="N169" s="439"/>
      <c r="O169" s="439"/>
      <c r="P169" s="440"/>
      <c r="Q169" s="2"/>
      <c r="R169" s="729"/>
      <c r="S169" s="3"/>
    </row>
    <row r="170" spans="1:19" ht="15.75" customHeight="1">
      <c r="A170" s="728"/>
      <c r="B170" s="726"/>
      <c r="C170" s="4"/>
      <c r="D170" s="4"/>
      <c r="E170" s="4"/>
      <c r="F170" s="4"/>
      <c r="G170" s="3"/>
      <c r="H170" s="3"/>
      <c r="I170" s="439"/>
      <c r="J170" s="439"/>
      <c r="K170" s="439"/>
      <c r="L170" s="439"/>
      <c r="M170" s="439"/>
      <c r="N170" s="439"/>
      <c r="O170" s="439"/>
      <c r="P170" s="440"/>
      <c r="Q170" s="2"/>
      <c r="R170" s="729"/>
      <c r="S170" s="3"/>
    </row>
    <row r="171" spans="1:19" ht="15.75" customHeight="1">
      <c r="A171" s="728"/>
      <c r="B171" s="726"/>
      <c r="C171" s="4"/>
      <c r="D171" s="4"/>
      <c r="E171" s="4"/>
      <c r="F171" s="4"/>
      <c r="G171" s="3"/>
      <c r="H171" s="3"/>
      <c r="I171" s="439"/>
      <c r="J171" s="439"/>
      <c r="K171" s="439"/>
      <c r="L171" s="439"/>
      <c r="M171" s="439"/>
      <c r="N171" s="439"/>
      <c r="O171" s="439"/>
      <c r="P171" s="440"/>
      <c r="Q171" s="2"/>
      <c r="R171" s="729"/>
      <c r="S171" s="3"/>
    </row>
    <row r="172" spans="1:19" ht="15.75" customHeight="1">
      <c r="A172" s="728"/>
      <c r="B172" s="726"/>
      <c r="C172" s="4"/>
      <c r="D172" s="4"/>
      <c r="E172" s="4"/>
      <c r="F172" s="4"/>
      <c r="G172" s="3"/>
      <c r="H172" s="3"/>
      <c r="I172" s="439"/>
      <c r="J172" s="439"/>
      <c r="K172" s="439"/>
      <c r="L172" s="439"/>
      <c r="M172" s="439"/>
      <c r="N172" s="439"/>
      <c r="O172" s="439"/>
      <c r="P172" s="440"/>
      <c r="Q172" s="2"/>
      <c r="R172" s="729"/>
      <c r="S172" s="3"/>
    </row>
    <row r="173" spans="1:19" ht="15.75" customHeight="1">
      <c r="A173" s="728"/>
      <c r="B173" s="726"/>
      <c r="C173" s="4"/>
      <c r="D173" s="4"/>
      <c r="E173" s="4"/>
      <c r="F173" s="4"/>
      <c r="G173" s="3"/>
      <c r="H173" s="3"/>
      <c r="I173" s="439"/>
      <c r="J173" s="439"/>
      <c r="K173" s="439"/>
      <c r="L173" s="439"/>
      <c r="M173" s="439"/>
      <c r="N173" s="439"/>
      <c r="O173" s="439"/>
      <c r="P173" s="440"/>
      <c r="Q173" s="2"/>
      <c r="R173" s="729"/>
      <c r="S173" s="3"/>
    </row>
    <row r="174" spans="1:19" ht="15.75" customHeight="1">
      <c r="A174" s="728"/>
      <c r="B174" s="726"/>
      <c r="C174" s="4"/>
      <c r="D174" s="4"/>
      <c r="E174" s="4"/>
      <c r="F174" s="4"/>
      <c r="G174" s="3"/>
      <c r="H174" s="3"/>
      <c r="I174" s="439"/>
      <c r="J174" s="439"/>
      <c r="K174" s="439"/>
      <c r="L174" s="439"/>
      <c r="M174" s="439"/>
      <c r="N174" s="439"/>
      <c r="O174" s="439"/>
      <c r="P174" s="440"/>
      <c r="Q174" s="2"/>
      <c r="R174" s="729"/>
      <c r="S174" s="3"/>
    </row>
    <row r="175" spans="1:19" ht="15.75" customHeight="1">
      <c r="A175" s="728"/>
      <c r="B175" s="726"/>
      <c r="C175" s="4"/>
      <c r="D175" s="4"/>
      <c r="E175" s="4"/>
      <c r="F175" s="4"/>
      <c r="G175" s="3"/>
      <c r="H175" s="3"/>
      <c r="I175" s="439"/>
      <c r="J175" s="439"/>
      <c r="K175" s="439"/>
      <c r="L175" s="439"/>
      <c r="M175" s="439"/>
      <c r="N175" s="439"/>
      <c r="O175" s="439"/>
      <c r="P175" s="440"/>
      <c r="Q175" s="2"/>
      <c r="R175" s="729"/>
      <c r="S175" s="3"/>
    </row>
    <row r="176" spans="1:19" ht="15.75" customHeight="1">
      <c r="A176" s="728"/>
      <c r="B176" s="726"/>
      <c r="C176" s="4"/>
      <c r="D176" s="4"/>
      <c r="E176" s="4"/>
      <c r="F176" s="4"/>
      <c r="G176" s="3"/>
      <c r="H176" s="3"/>
      <c r="I176" s="439"/>
      <c r="J176" s="439"/>
      <c r="K176" s="439"/>
      <c r="L176" s="439"/>
      <c r="M176" s="439"/>
      <c r="N176" s="439"/>
      <c r="O176" s="439"/>
      <c r="P176" s="440"/>
      <c r="Q176" s="2"/>
      <c r="R176" s="729"/>
      <c r="S176" s="3"/>
    </row>
    <row r="177" spans="1:19" ht="15.75" customHeight="1">
      <c r="A177" s="728"/>
      <c r="B177" s="726"/>
      <c r="C177" s="4"/>
      <c r="D177" s="4"/>
      <c r="E177" s="4"/>
      <c r="F177" s="4"/>
      <c r="G177" s="3"/>
      <c r="H177" s="3"/>
      <c r="I177" s="439"/>
      <c r="J177" s="439"/>
      <c r="K177" s="439"/>
      <c r="L177" s="439"/>
      <c r="M177" s="439"/>
      <c r="N177" s="439"/>
      <c r="O177" s="439"/>
      <c r="P177" s="440"/>
      <c r="Q177" s="2"/>
      <c r="R177" s="729"/>
      <c r="S177" s="3"/>
    </row>
    <row r="178" spans="1:19" ht="15.75" customHeight="1">
      <c r="A178" s="728"/>
      <c r="B178" s="726"/>
      <c r="C178" s="4"/>
      <c r="D178" s="4"/>
      <c r="E178" s="4"/>
      <c r="F178" s="4"/>
      <c r="G178" s="3"/>
      <c r="H178" s="3"/>
      <c r="I178" s="439"/>
      <c r="J178" s="439"/>
      <c r="K178" s="439"/>
      <c r="L178" s="439"/>
      <c r="M178" s="439"/>
      <c r="N178" s="439"/>
      <c r="O178" s="439"/>
      <c r="P178" s="440"/>
      <c r="Q178" s="2"/>
      <c r="R178" s="729"/>
      <c r="S178" s="3"/>
    </row>
    <row r="179" spans="1:19" ht="15.75" customHeight="1">
      <c r="A179" s="728"/>
      <c r="B179" s="726"/>
      <c r="C179" s="4"/>
      <c r="D179" s="4"/>
      <c r="E179" s="4"/>
      <c r="F179" s="4"/>
      <c r="G179" s="3"/>
      <c r="H179" s="3"/>
      <c r="I179" s="439"/>
      <c r="J179" s="439"/>
      <c r="K179" s="439"/>
      <c r="L179" s="439"/>
      <c r="M179" s="439"/>
      <c r="N179" s="439"/>
      <c r="O179" s="439"/>
      <c r="P179" s="440"/>
      <c r="Q179" s="2"/>
      <c r="R179" s="729"/>
      <c r="S179" s="3"/>
    </row>
    <row r="180" spans="1:19" ht="15.75" customHeight="1">
      <c r="A180" s="728"/>
      <c r="B180" s="726"/>
      <c r="C180" s="4"/>
      <c r="D180" s="4"/>
      <c r="E180" s="4"/>
      <c r="F180" s="4"/>
      <c r="G180" s="3"/>
      <c r="H180" s="3"/>
      <c r="I180" s="439"/>
      <c r="J180" s="439"/>
      <c r="K180" s="439"/>
      <c r="L180" s="439"/>
      <c r="M180" s="439"/>
      <c r="N180" s="439"/>
      <c r="O180" s="439"/>
      <c r="P180" s="440"/>
      <c r="Q180" s="2"/>
      <c r="R180" s="729"/>
      <c r="S180" s="3"/>
    </row>
    <row r="181" spans="1:19" ht="15.75" customHeight="1">
      <c r="A181" s="728"/>
      <c r="B181" s="726"/>
      <c r="C181" s="4"/>
      <c r="D181" s="4"/>
      <c r="E181" s="4"/>
      <c r="F181" s="4"/>
      <c r="G181" s="3"/>
      <c r="H181" s="3"/>
      <c r="I181" s="439"/>
      <c r="J181" s="439"/>
      <c r="K181" s="439"/>
      <c r="L181" s="439"/>
      <c r="M181" s="439"/>
      <c r="N181" s="439"/>
      <c r="O181" s="439"/>
      <c r="P181" s="440"/>
      <c r="Q181" s="2"/>
      <c r="R181" s="729"/>
      <c r="S181" s="3"/>
    </row>
    <row r="182" spans="1:19" ht="15.75" customHeight="1">
      <c r="A182" s="728"/>
      <c r="B182" s="726"/>
      <c r="C182" s="4"/>
      <c r="D182" s="4"/>
      <c r="E182" s="4"/>
      <c r="F182" s="4"/>
      <c r="G182" s="3"/>
      <c r="H182" s="3"/>
      <c r="I182" s="439"/>
      <c r="J182" s="439"/>
      <c r="K182" s="439"/>
      <c r="L182" s="439"/>
      <c r="M182" s="439"/>
      <c r="N182" s="439"/>
      <c r="O182" s="439"/>
      <c r="P182" s="440"/>
      <c r="Q182" s="2"/>
      <c r="R182" s="729"/>
      <c r="S182" s="3"/>
    </row>
    <row r="183" spans="1:19" ht="15.75" customHeight="1">
      <c r="A183" s="728"/>
      <c r="B183" s="726"/>
      <c r="C183" s="4"/>
      <c r="D183" s="4"/>
      <c r="E183" s="4"/>
      <c r="F183" s="4"/>
      <c r="G183" s="3"/>
      <c r="H183" s="3"/>
      <c r="I183" s="439"/>
      <c r="J183" s="439"/>
      <c r="K183" s="439"/>
      <c r="L183" s="439"/>
      <c r="M183" s="439"/>
      <c r="N183" s="439"/>
      <c r="O183" s="439"/>
      <c r="P183" s="440"/>
      <c r="Q183" s="2"/>
      <c r="R183" s="729"/>
      <c r="S183" s="3"/>
    </row>
    <row r="184" spans="1:19" ht="15.75" customHeight="1">
      <c r="A184" s="728"/>
      <c r="B184" s="726"/>
      <c r="C184" s="4"/>
      <c r="D184" s="4"/>
      <c r="E184" s="4"/>
      <c r="F184" s="4"/>
      <c r="G184" s="3"/>
      <c r="H184" s="3"/>
      <c r="I184" s="439"/>
      <c r="J184" s="439"/>
      <c r="K184" s="439"/>
      <c r="L184" s="439"/>
      <c r="M184" s="439"/>
      <c r="N184" s="439"/>
      <c r="O184" s="439"/>
      <c r="P184" s="440"/>
      <c r="Q184" s="2"/>
      <c r="R184" s="729"/>
      <c r="S184" s="3"/>
    </row>
    <row r="185" spans="1:19" ht="15.75" customHeight="1">
      <c r="A185" s="728"/>
      <c r="B185" s="726"/>
      <c r="C185" s="4"/>
      <c r="D185" s="4"/>
      <c r="E185" s="4"/>
      <c r="F185" s="4"/>
      <c r="G185" s="3"/>
      <c r="H185" s="3"/>
      <c r="I185" s="439"/>
      <c r="J185" s="439"/>
      <c r="K185" s="439"/>
      <c r="L185" s="439"/>
      <c r="M185" s="439"/>
      <c r="N185" s="439"/>
      <c r="O185" s="439"/>
      <c r="P185" s="440"/>
      <c r="Q185" s="2"/>
      <c r="R185" s="729"/>
      <c r="S185" s="3"/>
    </row>
    <row r="186" spans="1:19" ht="15.75" customHeight="1">
      <c r="A186" s="728"/>
      <c r="B186" s="726"/>
      <c r="C186" s="4"/>
      <c r="D186" s="4"/>
      <c r="E186" s="4"/>
      <c r="F186" s="4"/>
      <c r="G186" s="3"/>
      <c r="H186" s="3"/>
      <c r="I186" s="439"/>
      <c r="J186" s="439"/>
      <c r="K186" s="439"/>
      <c r="L186" s="439"/>
      <c r="M186" s="439"/>
      <c r="N186" s="439"/>
      <c r="O186" s="439"/>
      <c r="P186" s="440"/>
      <c r="Q186" s="2"/>
      <c r="R186" s="729"/>
      <c r="S186" s="3"/>
    </row>
    <row r="187" spans="1:19" ht="15.75" customHeight="1">
      <c r="A187" s="728"/>
      <c r="B187" s="726"/>
      <c r="C187" s="4"/>
      <c r="D187" s="4"/>
      <c r="E187" s="4"/>
      <c r="F187" s="4"/>
      <c r="G187" s="3"/>
      <c r="H187" s="3"/>
      <c r="I187" s="439"/>
      <c r="J187" s="439"/>
      <c r="K187" s="439"/>
      <c r="L187" s="439"/>
      <c r="M187" s="439"/>
      <c r="N187" s="439"/>
      <c r="O187" s="439"/>
      <c r="P187" s="440"/>
      <c r="Q187" s="2"/>
      <c r="R187" s="729"/>
      <c r="S187" s="3"/>
    </row>
    <row r="188" spans="1:19" ht="15.75" customHeight="1">
      <c r="A188" s="728"/>
      <c r="B188" s="726"/>
      <c r="C188" s="4"/>
      <c r="D188" s="4"/>
      <c r="E188" s="4"/>
      <c r="F188" s="4"/>
      <c r="G188" s="3"/>
      <c r="H188" s="3"/>
      <c r="I188" s="439"/>
      <c r="J188" s="439"/>
      <c r="K188" s="439"/>
      <c r="L188" s="439"/>
      <c r="M188" s="439"/>
      <c r="N188" s="439"/>
      <c r="O188" s="439"/>
      <c r="P188" s="440"/>
      <c r="Q188" s="2"/>
      <c r="R188" s="729"/>
      <c r="S188" s="3"/>
    </row>
    <row r="189" spans="1:19" ht="15.75" customHeight="1">
      <c r="A189" s="728"/>
      <c r="B189" s="726"/>
      <c r="C189" s="4"/>
      <c r="D189" s="4"/>
      <c r="E189" s="4"/>
      <c r="F189" s="4"/>
      <c r="G189" s="3"/>
      <c r="H189" s="3"/>
      <c r="I189" s="439"/>
      <c r="J189" s="439"/>
      <c r="K189" s="439"/>
      <c r="L189" s="439"/>
      <c r="M189" s="439"/>
      <c r="N189" s="439"/>
      <c r="O189" s="439"/>
      <c r="P189" s="440"/>
      <c r="Q189" s="2"/>
      <c r="R189" s="729"/>
      <c r="S189" s="3"/>
    </row>
    <row r="190" spans="1:19" ht="15.75" customHeight="1">
      <c r="A190" s="728"/>
      <c r="B190" s="726"/>
      <c r="C190" s="4"/>
      <c r="D190" s="4"/>
      <c r="E190" s="4"/>
      <c r="F190" s="4"/>
      <c r="G190" s="3"/>
      <c r="H190" s="3"/>
      <c r="I190" s="439"/>
      <c r="J190" s="439"/>
      <c r="K190" s="439"/>
      <c r="L190" s="439"/>
      <c r="M190" s="439"/>
      <c r="N190" s="439"/>
      <c r="O190" s="439"/>
      <c r="P190" s="440"/>
      <c r="Q190" s="2"/>
      <c r="R190" s="729"/>
      <c r="S190" s="3"/>
    </row>
    <row r="191" spans="1:19" ht="15.75" customHeight="1">
      <c r="A191" s="728"/>
      <c r="B191" s="726"/>
      <c r="C191" s="4"/>
      <c r="D191" s="4"/>
      <c r="E191" s="4"/>
      <c r="F191" s="4"/>
      <c r="G191" s="3"/>
      <c r="H191" s="3"/>
      <c r="I191" s="439"/>
      <c r="J191" s="439"/>
      <c r="K191" s="439"/>
      <c r="L191" s="439"/>
      <c r="M191" s="439"/>
      <c r="N191" s="439"/>
      <c r="O191" s="439"/>
      <c r="P191" s="440"/>
      <c r="Q191" s="2"/>
      <c r="R191" s="729"/>
      <c r="S191" s="3"/>
    </row>
    <row r="192" spans="1:19" ht="15.75" customHeight="1">
      <c r="A192" s="728"/>
      <c r="B192" s="726"/>
      <c r="C192" s="4"/>
      <c r="D192" s="4"/>
      <c r="E192" s="4"/>
      <c r="F192" s="4"/>
      <c r="G192" s="3"/>
      <c r="H192" s="3"/>
      <c r="I192" s="439"/>
      <c r="J192" s="439"/>
      <c r="K192" s="439"/>
      <c r="L192" s="439"/>
      <c r="M192" s="439"/>
      <c r="N192" s="439"/>
      <c r="O192" s="439"/>
      <c r="P192" s="440"/>
      <c r="Q192" s="2"/>
      <c r="R192" s="729"/>
      <c r="S192" s="3"/>
    </row>
    <row r="193" spans="1:19" ht="15.75" customHeight="1">
      <c r="A193" s="728"/>
      <c r="B193" s="726"/>
      <c r="C193" s="4"/>
      <c r="D193" s="4"/>
      <c r="E193" s="4"/>
      <c r="F193" s="4"/>
      <c r="G193" s="3"/>
      <c r="H193" s="3"/>
      <c r="I193" s="439"/>
      <c r="J193" s="439"/>
      <c r="K193" s="439"/>
      <c r="L193" s="439"/>
      <c r="M193" s="439"/>
      <c r="N193" s="439"/>
      <c r="O193" s="439"/>
      <c r="P193" s="440"/>
      <c r="Q193" s="2"/>
      <c r="R193" s="729"/>
      <c r="S193" s="3"/>
    </row>
    <row r="194" spans="1:19" ht="15.75" customHeight="1">
      <c r="A194" s="728"/>
      <c r="B194" s="726"/>
      <c r="C194" s="4"/>
      <c r="D194" s="4"/>
      <c r="E194" s="4"/>
      <c r="F194" s="4"/>
      <c r="G194" s="3"/>
      <c r="H194" s="3"/>
      <c r="I194" s="439"/>
      <c r="J194" s="439"/>
      <c r="K194" s="439"/>
      <c r="L194" s="439"/>
      <c r="M194" s="439"/>
      <c r="N194" s="439"/>
      <c r="O194" s="439"/>
      <c r="P194" s="440"/>
      <c r="Q194" s="2"/>
      <c r="R194" s="729"/>
      <c r="S194" s="3"/>
    </row>
    <row r="195" spans="1:19" ht="15.75" customHeight="1">
      <c r="A195" s="728"/>
      <c r="B195" s="726"/>
      <c r="C195" s="4"/>
      <c r="D195" s="4"/>
      <c r="E195" s="4"/>
      <c r="F195" s="4"/>
      <c r="G195" s="3"/>
      <c r="H195" s="3"/>
      <c r="I195" s="439"/>
      <c r="J195" s="439"/>
      <c r="K195" s="439"/>
      <c r="L195" s="439"/>
      <c r="M195" s="439"/>
      <c r="N195" s="439"/>
      <c r="O195" s="439"/>
      <c r="P195" s="440"/>
      <c r="Q195" s="2"/>
      <c r="R195" s="729"/>
      <c r="S195" s="3"/>
    </row>
    <row r="196" spans="1:19" ht="15.75" customHeight="1">
      <c r="A196" s="728"/>
      <c r="B196" s="726"/>
      <c r="C196" s="4"/>
      <c r="D196" s="4"/>
      <c r="E196" s="4"/>
      <c r="F196" s="4"/>
      <c r="G196" s="3"/>
      <c r="H196" s="3"/>
      <c r="I196" s="439"/>
      <c r="J196" s="439"/>
      <c r="K196" s="439"/>
      <c r="L196" s="439"/>
      <c r="M196" s="439"/>
      <c r="N196" s="439"/>
      <c r="O196" s="439"/>
      <c r="P196" s="440"/>
      <c r="Q196" s="2"/>
      <c r="R196" s="729"/>
      <c r="S196" s="3"/>
    </row>
    <row r="197" spans="1:19" ht="15.75" customHeight="1">
      <c r="A197" s="728"/>
      <c r="B197" s="726"/>
      <c r="C197" s="4"/>
      <c r="D197" s="4"/>
      <c r="E197" s="4"/>
      <c r="F197" s="4"/>
      <c r="G197" s="3"/>
      <c r="H197" s="3"/>
      <c r="I197" s="439"/>
      <c r="J197" s="439"/>
      <c r="K197" s="439"/>
      <c r="L197" s="439"/>
      <c r="M197" s="439"/>
      <c r="N197" s="439"/>
      <c r="O197" s="439"/>
      <c r="P197" s="440"/>
      <c r="Q197" s="2"/>
      <c r="R197" s="729"/>
      <c r="S197" s="3"/>
    </row>
    <row r="198" spans="1:19" ht="15.75" customHeight="1">
      <c r="A198" s="728"/>
      <c r="B198" s="726"/>
      <c r="C198" s="4"/>
      <c r="D198" s="4"/>
      <c r="E198" s="4"/>
      <c r="F198" s="4"/>
      <c r="G198" s="3"/>
      <c r="H198" s="3"/>
      <c r="I198" s="439"/>
      <c r="J198" s="439"/>
      <c r="K198" s="439"/>
      <c r="L198" s="439"/>
      <c r="M198" s="439"/>
      <c r="N198" s="439"/>
      <c r="O198" s="439"/>
      <c r="P198" s="440"/>
      <c r="Q198" s="2"/>
      <c r="R198" s="729"/>
      <c r="S198" s="3"/>
    </row>
    <row r="199" spans="1:19" ht="15.75" customHeight="1">
      <c r="A199" s="728"/>
      <c r="B199" s="726"/>
      <c r="C199" s="4"/>
      <c r="D199" s="4"/>
      <c r="E199" s="4"/>
      <c r="F199" s="4"/>
      <c r="G199" s="3"/>
      <c r="H199" s="3"/>
      <c r="I199" s="439"/>
      <c r="J199" s="439"/>
      <c r="K199" s="439"/>
      <c r="L199" s="439"/>
      <c r="M199" s="439"/>
      <c r="N199" s="439"/>
      <c r="O199" s="439"/>
      <c r="P199" s="440"/>
      <c r="Q199" s="2"/>
      <c r="R199" s="729"/>
      <c r="S199" s="3"/>
    </row>
    <row r="200" spans="1:19" ht="15.75" customHeight="1">
      <c r="A200" s="728"/>
      <c r="B200" s="726"/>
      <c r="C200" s="4"/>
      <c r="D200" s="4"/>
      <c r="E200" s="4"/>
      <c r="F200" s="4"/>
      <c r="G200" s="3"/>
      <c r="H200" s="3"/>
      <c r="I200" s="439"/>
      <c r="J200" s="439"/>
      <c r="K200" s="439"/>
      <c r="L200" s="439"/>
      <c r="M200" s="439"/>
      <c r="N200" s="439"/>
      <c r="O200" s="439"/>
      <c r="P200" s="440"/>
      <c r="Q200" s="2"/>
      <c r="R200" s="729"/>
      <c r="S200" s="3"/>
    </row>
    <row r="201" spans="1:19" ht="15.75" customHeight="1">
      <c r="A201" s="728"/>
      <c r="B201" s="726"/>
      <c r="C201" s="4"/>
      <c r="D201" s="4"/>
      <c r="E201" s="4"/>
      <c r="F201" s="4"/>
      <c r="G201" s="3"/>
      <c r="H201" s="3"/>
      <c r="I201" s="439"/>
      <c r="J201" s="439"/>
      <c r="K201" s="439"/>
      <c r="L201" s="439"/>
      <c r="M201" s="439"/>
      <c r="N201" s="439"/>
      <c r="O201" s="439"/>
      <c r="P201" s="440"/>
      <c r="Q201" s="2"/>
      <c r="R201" s="729"/>
      <c r="S201" s="3"/>
    </row>
    <row r="202" spans="1:19" ht="15.75" customHeight="1">
      <c r="A202" s="728"/>
      <c r="B202" s="726"/>
      <c r="C202" s="4"/>
      <c r="D202" s="4"/>
      <c r="E202" s="4"/>
      <c r="F202" s="4"/>
      <c r="G202" s="3"/>
      <c r="H202" s="3"/>
      <c r="I202" s="439"/>
      <c r="J202" s="439"/>
      <c r="K202" s="439"/>
      <c r="L202" s="439"/>
      <c r="M202" s="439"/>
      <c r="N202" s="439"/>
      <c r="O202" s="439"/>
      <c r="P202" s="440"/>
      <c r="Q202" s="2"/>
      <c r="R202" s="729"/>
      <c r="S202" s="3"/>
    </row>
    <row r="203" spans="1:19" ht="15.75" customHeight="1">
      <c r="A203" s="728"/>
      <c r="B203" s="726"/>
      <c r="C203" s="4"/>
      <c r="D203" s="4"/>
      <c r="E203" s="4"/>
      <c r="F203" s="4"/>
      <c r="G203" s="3"/>
      <c r="H203" s="3"/>
      <c r="I203" s="439"/>
      <c r="J203" s="439"/>
      <c r="K203" s="439"/>
      <c r="L203" s="439"/>
      <c r="M203" s="439"/>
      <c r="N203" s="439"/>
      <c r="O203" s="439"/>
      <c r="P203" s="440"/>
      <c r="Q203" s="2"/>
      <c r="R203" s="729"/>
      <c r="S203" s="3"/>
    </row>
    <row r="204" spans="1:19" ht="15.75" customHeight="1">
      <c r="A204" s="728"/>
      <c r="B204" s="726"/>
      <c r="C204" s="4"/>
      <c r="D204" s="4"/>
      <c r="E204" s="4"/>
      <c r="F204" s="4"/>
      <c r="G204" s="3"/>
      <c r="H204" s="3"/>
      <c r="I204" s="439"/>
      <c r="J204" s="439"/>
      <c r="K204" s="439"/>
      <c r="L204" s="439"/>
      <c r="M204" s="439"/>
      <c r="N204" s="439"/>
      <c r="O204" s="439"/>
      <c r="P204" s="440"/>
      <c r="Q204" s="2"/>
      <c r="R204" s="729"/>
      <c r="S204" s="3"/>
    </row>
    <row r="205" spans="1:19" ht="15.75" customHeight="1">
      <c r="A205" s="728"/>
      <c r="B205" s="726"/>
      <c r="C205" s="4"/>
      <c r="D205" s="4"/>
      <c r="E205" s="4"/>
      <c r="F205" s="4"/>
      <c r="G205" s="3"/>
      <c r="H205" s="3"/>
      <c r="I205" s="439"/>
      <c r="J205" s="439"/>
      <c r="K205" s="439"/>
      <c r="L205" s="439"/>
      <c r="M205" s="439"/>
      <c r="N205" s="439"/>
      <c r="O205" s="439"/>
      <c r="P205" s="440"/>
      <c r="Q205" s="2"/>
      <c r="R205" s="729"/>
      <c r="S205" s="3"/>
    </row>
    <row r="206" spans="1:19" ht="15.75" customHeight="1">
      <c r="A206" s="728"/>
      <c r="B206" s="726"/>
      <c r="C206" s="4"/>
      <c r="D206" s="4"/>
      <c r="E206" s="4"/>
      <c r="F206" s="4"/>
      <c r="G206" s="3"/>
      <c r="H206" s="3"/>
      <c r="I206" s="439"/>
      <c r="J206" s="439"/>
      <c r="K206" s="439"/>
      <c r="L206" s="439"/>
      <c r="M206" s="439"/>
      <c r="N206" s="439"/>
      <c r="O206" s="439"/>
      <c r="P206" s="440"/>
      <c r="Q206" s="2"/>
      <c r="R206" s="729"/>
      <c r="S206" s="3"/>
    </row>
    <row r="207" spans="1:19" ht="15.75" customHeight="1">
      <c r="A207" s="728"/>
      <c r="B207" s="726"/>
      <c r="C207" s="4"/>
      <c r="D207" s="4"/>
      <c r="E207" s="4"/>
      <c r="F207" s="4"/>
      <c r="G207" s="3"/>
      <c r="H207" s="3"/>
      <c r="I207" s="439"/>
      <c r="J207" s="439"/>
      <c r="K207" s="439"/>
      <c r="L207" s="439"/>
      <c r="M207" s="439"/>
      <c r="N207" s="439"/>
      <c r="O207" s="439"/>
      <c r="P207" s="440"/>
      <c r="Q207" s="2"/>
      <c r="R207" s="729"/>
      <c r="S207" s="3"/>
    </row>
    <row r="208" spans="1:19" ht="15.75" customHeight="1">
      <c r="A208" s="728"/>
      <c r="B208" s="726"/>
      <c r="C208" s="4"/>
      <c r="D208" s="4"/>
      <c r="E208" s="4"/>
      <c r="F208" s="4"/>
      <c r="G208" s="3"/>
      <c r="H208" s="3"/>
      <c r="I208" s="439"/>
      <c r="J208" s="439"/>
      <c r="K208" s="439"/>
      <c r="L208" s="439"/>
      <c r="M208" s="439"/>
      <c r="N208" s="439"/>
      <c r="O208" s="439"/>
      <c r="P208" s="440"/>
      <c r="Q208" s="2"/>
      <c r="R208" s="729"/>
      <c r="S208" s="3"/>
    </row>
    <row r="209" spans="1:19" ht="15.75" customHeight="1">
      <c r="A209" s="728"/>
      <c r="B209" s="726"/>
      <c r="C209" s="4"/>
      <c r="D209" s="4"/>
      <c r="E209" s="4"/>
      <c r="F209" s="4"/>
      <c r="G209" s="3"/>
      <c r="H209" s="3"/>
      <c r="I209" s="439"/>
      <c r="J209" s="439"/>
      <c r="K209" s="439"/>
      <c r="L209" s="439"/>
      <c r="M209" s="439"/>
      <c r="N209" s="439"/>
      <c r="O209" s="439"/>
      <c r="P209" s="440"/>
      <c r="Q209" s="2"/>
      <c r="R209" s="729"/>
      <c r="S209" s="3"/>
    </row>
    <row r="210" spans="1:19" ht="15.75" customHeight="1">
      <c r="A210" s="728"/>
      <c r="B210" s="726"/>
      <c r="C210" s="4"/>
      <c r="D210" s="4"/>
      <c r="E210" s="4"/>
      <c r="F210" s="4"/>
      <c r="G210" s="3"/>
      <c r="H210" s="3"/>
      <c r="I210" s="439"/>
      <c r="J210" s="439"/>
      <c r="K210" s="439"/>
      <c r="L210" s="439"/>
      <c r="M210" s="439"/>
      <c r="N210" s="439"/>
      <c r="O210" s="439"/>
      <c r="P210" s="440"/>
      <c r="Q210" s="2"/>
      <c r="R210" s="729"/>
      <c r="S210" s="3"/>
    </row>
    <row r="211" spans="1:19" ht="15.75" customHeight="1">
      <c r="A211" s="728"/>
      <c r="B211" s="726"/>
      <c r="C211" s="4"/>
      <c r="D211" s="4"/>
      <c r="E211" s="4"/>
      <c r="F211" s="4"/>
      <c r="G211" s="3"/>
      <c r="H211" s="3"/>
      <c r="I211" s="439"/>
      <c r="J211" s="439"/>
      <c r="K211" s="439"/>
      <c r="L211" s="439"/>
      <c r="M211" s="439"/>
      <c r="N211" s="439"/>
      <c r="O211" s="439"/>
      <c r="P211" s="440"/>
      <c r="Q211" s="2"/>
      <c r="R211" s="729"/>
      <c r="S211" s="3"/>
    </row>
    <row r="212" spans="1:19" ht="15.75" customHeight="1">
      <c r="A212" s="728"/>
      <c r="B212" s="726"/>
      <c r="C212" s="4"/>
      <c r="D212" s="4"/>
      <c r="E212" s="4"/>
      <c r="F212" s="4"/>
      <c r="G212" s="3"/>
      <c r="H212" s="3"/>
      <c r="I212" s="439"/>
      <c r="J212" s="439"/>
      <c r="K212" s="439"/>
      <c r="L212" s="439"/>
      <c r="M212" s="439"/>
      <c r="N212" s="439"/>
      <c r="O212" s="439"/>
      <c r="P212" s="440"/>
      <c r="Q212" s="2"/>
      <c r="R212" s="729"/>
      <c r="S212" s="3"/>
    </row>
    <row r="213" spans="1:19" ht="15.75" customHeight="1">
      <c r="A213" s="728"/>
      <c r="B213" s="726"/>
      <c r="C213" s="4"/>
      <c r="D213" s="4"/>
      <c r="E213" s="4"/>
      <c r="F213" s="4"/>
      <c r="G213" s="3"/>
      <c r="H213" s="3"/>
      <c r="I213" s="439"/>
      <c r="J213" s="439"/>
      <c r="K213" s="439"/>
      <c r="L213" s="439"/>
      <c r="M213" s="439"/>
      <c r="N213" s="439"/>
      <c r="O213" s="439"/>
      <c r="P213" s="440"/>
      <c r="Q213" s="2"/>
      <c r="R213" s="729"/>
      <c r="S213" s="3"/>
    </row>
    <row r="214" spans="1:19" ht="15.75" customHeight="1">
      <c r="A214" s="728"/>
      <c r="B214" s="726"/>
      <c r="C214" s="4"/>
      <c r="D214" s="4"/>
      <c r="E214" s="4"/>
      <c r="F214" s="4"/>
      <c r="G214" s="3"/>
      <c r="H214" s="3"/>
      <c r="I214" s="439"/>
      <c r="J214" s="439"/>
      <c r="K214" s="439"/>
      <c r="L214" s="439"/>
      <c r="M214" s="439"/>
      <c r="N214" s="439"/>
      <c r="O214" s="439"/>
      <c r="P214" s="440"/>
      <c r="Q214" s="2"/>
      <c r="R214" s="729"/>
      <c r="S214" s="3"/>
    </row>
    <row r="215" spans="1:19" ht="15.75" customHeight="1">
      <c r="A215" s="728"/>
      <c r="B215" s="726"/>
      <c r="C215" s="4"/>
      <c r="D215" s="4"/>
      <c r="E215" s="4"/>
      <c r="F215" s="4"/>
      <c r="G215" s="3"/>
      <c r="H215" s="3"/>
      <c r="I215" s="439"/>
      <c r="J215" s="439"/>
      <c r="K215" s="439"/>
      <c r="L215" s="439"/>
      <c r="M215" s="439"/>
      <c r="N215" s="439"/>
      <c r="O215" s="439"/>
      <c r="P215" s="440"/>
      <c r="Q215" s="2"/>
      <c r="R215" s="729"/>
      <c r="S215" s="3"/>
    </row>
    <row r="216" spans="1:19" ht="15.75" customHeight="1">
      <c r="A216" s="728"/>
      <c r="B216" s="726"/>
      <c r="C216" s="4"/>
      <c r="D216" s="4"/>
      <c r="E216" s="4"/>
      <c r="F216" s="4"/>
      <c r="G216" s="3"/>
      <c r="H216" s="3"/>
      <c r="I216" s="439"/>
      <c r="J216" s="439"/>
      <c r="K216" s="439"/>
      <c r="L216" s="439"/>
      <c r="M216" s="439"/>
      <c r="N216" s="439"/>
      <c r="O216" s="439"/>
      <c r="P216" s="440"/>
      <c r="Q216" s="2"/>
      <c r="R216" s="729"/>
      <c r="S216" s="3"/>
    </row>
    <row r="217" spans="1:19" ht="15.75" customHeight="1">
      <c r="A217" s="728"/>
      <c r="B217" s="726"/>
      <c r="C217" s="4"/>
      <c r="D217" s="4"/>
      <c r="E217" s="4"/>
      <c r="F217" s="4"/>
      <c r="G217" s="3"/>
      <c r="H217" s="3"/>
      <c r="I217" s="439"/>
      <c r="J217" s="439"/>
      <c r="K217" s="439"/>
      <c r="L217" s="439"/>
      <c r="M217" s="439"/>
      <c r="N217" s="439"/>
      <c r="O217" s="439"/>
      <c r="P217" s="440"/>
      <c r="Q217" s="2"/>
      <c r="R217" s="729"/>
      <c r="S217" s="3"/>
    </row>
    <row r="218" spans="1:19" ht="15.75" customHeight="1">
      <c r="A218" s="728"/>
      <c r="B218" s="726"/>
      <c r="C218" s="4"/>
      <c r="D218" s="4"/>
      <c r="E218" s="4"/>
      <c r="F218" s="4"/>
      <c r="G218" s="3"/>
      <c r="H218" s="3"/>
      <c r="I218" s="439"/>
      <c r="J218" s="439"/>
      <c r="K218" s="439"/>
      <c r="L218" s="439"/>
      <c r="M218" s="439"/>
      <c r="N218" s="439"/>
      <c r="O218" s="439"/>
      <c r="P218" s="440"/>
      <c r="Q218" s="2"/>
      <c r="R218" s="729"/>
      <c r="S218" s="3"/>
    </row>
    <row r="219" spans="1:19" ht="15.75" customHeight="1">
      <c r="A219" s="728"/>
      <c r="B219" s="726"/>
      <c r="C219" s="4"/>
      <c r="D219" s="4"/>
      <c r="E219" s="4"/>
      <c r="F219" s="4"/>
      <c r="G219" s="3"/>
      <c r="H219" s="3"/>
      <c r="I219" s="439"/>
      <c r="J219" s="439"/>
      <c r="K219" s="439"/>
      <c r="L219" s="439"/>
      <c r="M219" s="439"/>
      <c r="N219" s="439"/>
      <c r="O219" s="439"/>
      <c r="P219" s="440"/>
      <c r="Q219" s="2"/>
      <c r="R219" s="729"/>
      <c r="S219" s="3"/>
    </row>
    <row r="220" spans="1:19" ht="15.75" customHeight="1">
      <c r="A220" s="728"/>
      <c r="B220" s="726"/>
      <c r="C220" s="4"/>
      <c r="D220" s="4"/>
      <c r="E220" s="4"/>
      <c r="F220" s="4"/>
      <c r="G220" s="3"/>
      <c r="H220" s="3"/>
      <c r="I220" s="439"/>
      <c r="J220" s="439"/>
      <c r="K220" s="439"/>
      <c r="L220" s="439"/>
      <c r="M220" s="439"/>
      <c r="N220" s="439"/>
      <c r="O220" s="439"/>
      <c r="P220" s="440"/>
      <c r="Q220" s="2"/>
      <c r="R220" s="729"/>
      <c r="S220" s="3"/>
    </row>
    <row r="221" spans="1:19" ht="15.75" customHeight="1">
      <c r="A221" s="728"/>
      <c r="B221" s="726"/>
      <c r="C221" s="4"/>
      <c r="D221" s="4"/>
      <c r="E221" s="4"/>
      <c r="F221" s="4"/>
      <c r="G221" s="3"/>
      <c r="H221" s="3"/>
      <c r="I221" s="439"/>
      <c r="J221" s="439"/>
      <c r="K221" s="439"/>
      <c r="L221" s="439"/>
      <c r="M221" s="439"/>
      <c r="N221" s="439"/>
      <c r="O221" s="439"/>
      <c r="P221" s="440"/>
      <c r="Q221" s="2"/>
      <c r="R221" s="729"/>
      <c r="S221" s="3"/>
    </row>
    <row r="222" spans="1:19" ht="15.75" customHeight="1">
      <c r="A222" s="728"/>
      <c r="B222" s="726"/>
      <c r="C222" s="4"/>
      <c r="D222" s="4"/>
      <c r="E222" s="4"/>
      <c r="F222" s="4"/>
      <c r="G222" s="3"/>
      <c r="H222" s="3"/>
      <c r="I222" s="439"/>
      <c r="J222" s="439"/>
      <c r="K222" s="439"/>
      <c r="L222" s="439"/>
      <c r="M222" s="439"/>
      <c r="N222" s="439"/>
      <c r="O222" s="439"/>
      <c r="P222" s="440"/>
      <c r="Q222" s="2"/>
      <c r="R222" s="729"/>
      <c r="S222" s="3"/>
    </row>
    <row r="223" spans="1:19" ht="15.75" customHeight="1">
      <c r="A223" s="728"/>
      <c r="B223" s="726"/>
      <c r="C223" s="4"/>
      <c r="D223" s="4"/>
      <c r="E223" s="4"/>
      <c r="F223" s="4"/>
      <c r="G223" s="3"/>
      <c r="H223" s="3"/>
      <c r="I223" s="439"/>
      <c r="J223" s="439"/>
      <c r="K223" s="439"/>
      <c r="L223" s="439"/>
      <c r="M223" s="439"/>
      <c r="N223" s="439"/>
      <c r="O223" s="439"/>
      <c r="P223" s="440"/>
      <c r="Q223" s="2"/>
      <c r="R223" s="729"/>
      <c r="S223" s="3"/>
    </row>
    <row r="224" spans="1:19" ht="15.75" customHeight="1">
      <c r="A224" s="728"/>
      <c r="B224" s="726"/>
      <c r="C224" s="4"/>
      <c r="D224" s="4"/>
      <c r="E224" s="4"/>
      <c r="F224" s="4"/>
      <c r="G224" s="3"/>
      <c r="H224" s="3"/>
      <c r="I224" s="439"/>
      <c r="J224" s="439"/>
      <c r="K224" s="439"/>
      <c r="L224" s="439"/>
      <c r="M224" s="439"/>
      <c r="N224" s="439"/>
      <c r="O224" s="439"/>
      <c r="P224" s="440"/>
      <c r="Q224" s="2"/>
      <c r="R224" s="729"/>
      <c r="S224" s="3"/>
    </row>
    <row r="225" spans="1:19" ht="15.75" customHeight="1">
      <c r="A225" s="728"/>
      <c r="B225" s="726"/>
      <c r="C225" s="4"/>
      <c r="D225" s="4"/>
      <c r="E225" s="4"/>
      <c r="F225" s="4"/>
      <c r="G225" s="3"/>
      <c r="H225" s="3"/>
      <c r="I225" s="439"/>
      <c r="J225" s="439"/>
      <c r="K225" s="439"/>
      <c r="L225" s="439"/>
      <c r="M225" s="439"/>
      <c r="N225" s="439"/>
      <c r="O225" s="439"/>
      <c r="P225" s="440"/>
      <c r="Q225" s="2"/>
      <c r="R225" s="729"/>
      <c r="S225" s="3"/>
    </row>
    <row r="226" spans="1:19" ht="15.75" customHeight="1">
      <c r="A226" s="728"/>
      <c r="B226" s="726"/>
      <c r="C226" s="4"/>
      <c r="D226" s="4"/>
      <c r="E226" s="4"/>
      <c r="F226" s="4"/>
      <c r="G226" s="3"/>
      <c r="H226" s="3"/>
      <c r="I226" s="439"/>
      <c r="J226" s="439"/>
      <c r="K226" s="439"/>
      <c r="L226" s="439"/>
      <c r="M226" s="439"/>
      <c r="N226" s="439"/>
      <c r="O226" s="439"/>
      <c r="P226" s="440"/>
      <c r="Q226" s="2"/>
      <c r="R226" s="729"/>
      <c r="S226" s="3"/>
    </row>
    <row r="227" spans="1:19" ht="15.75" customHeight="1">
      <c r="A227" s="728"/>
      <c r="B227" s="726"/>
      <c r="C227" s="4"/>
      <c r="D227" s="4"/>
      <c r="E227" s="4"/>
      <c r="F227" s="4"/>
      <c r="G227" s="3"/>
      <c r="H227" s="3"/>
      <c r="I227" s="439"/>
      <c r="J227" s="439"/>
      <c r="K227" s="439"/>
      <c r="L227" s="439"/>
      <c r="M227" s="439"/>
      <c r="N227" s="439"/>
      <c r="O227" s="439"/>
      <c r="P227" s="440"/>
      <c r="Q227" s="2"/>
      <c r="R227" s="729"/>
      <c r="S227" s="3"/>
    </row>
    <row r="228" spans="1:19" ht="15.75" customHeight="1">
      <c r="A228" s="728"/>
      <c r="B228" s="726"/>
      <c r="C228" s="4"/>
      <c r="D228" s="4"/>
      <c r="E228" s="4"/>
      <c r="F228" s="4"/>
      <c r="G228" s="3"/>
      <c r="H228" s="3"/>
      <c r="I228" s="439"/>
      <c r="J228" s="439"/>
      <c r="K228" s="439"/>
      <c r="L228" s="439"/>
      <c r="M228" s="439"/>
      <c r="N228" s="439"/>
      <c r="O228" s="439"/>
      <c r="P228" s="440"/>
      <c r="Q228" s="2"/>
      <c r="R228" s="729"/>
      <c r="S228" s="3"/>
    </row>
    <row r="229" spans="1:19" ht="15.75" customHeight="1">
      <c r="A229" s="728"/>
      <c r="B229" s="726"/>
      <c r="C229" s="4"/>
      <c r="D229" s="4"/>
      <c r="E229" s="4"/>
      <c r="F229" s="4"/>
      <c r="G229" s="3"/>
      <c r="H229" s="3"/>
      <c r="I229" s="439"/>
      <c r="J229" s="439"/>
      <c r="K229" s="439"/>
      <c r="L229" s="439"/>
      <c r="M229" s="439"/>
      <c r="N229" s="439"/>
      <c r="O229" s="439"/>
      <c r="P229" s="440"/>
      <c r="Q229" s="2"/>
      <c r="R229" s="729"/>
      <c r="S229" s="3"/>
    </row>
    <row r="230" spans="1:19" ht="15.75" customHeight="1">
      <c r="A230" s="728"/>
      <c r="B230" s="726"/>
      <c r="C230" s="4"/>
      <c r="D230" s="4"/>
      <c r="E230" s="4"/>
      <c r="F230" s="4"/>
      <c r="G230" s="3"/>
      <c r="H230" s="3"/>
      <c r="I230" s="439"/>
      <c r="J230" s="439"/>
      <c r="K230" s="439"/>
      <c r="L230" s="439"/>
      <c r="M230" s="439"/>
      <c r="N230" s="439"/>
      <c r="O230" s="439"/>
      <c r="P230" s="440"/>
      <c r="Q230" s="2"/>
      <c r="R230" s="729"/>
      <c r="S230" s="3"/>
    </row>
    <row r="231" spans="1:19" ht="15.75" customHeight="1">
      <c r="A231" s="728"/>
      <c r="B231" s="726"/>
      <c r="C231" s="4"/>
      <c r="D231" s="4"/>
      <c r="E231" s="4"/>
      <c r="F231" s="4"/>
      <c r="G231" s="3"/>
      <c r="H231" s="3"/>
      <c r="I231" s="439"/>
      <c r="J231" s="439"/>
      <c r="K231" s="439"/>
      <c r="L231" s="439"/>
      <c r="M231" s="439"/>
      <c r="N231" s="439"/>
      <c r="O231" s="439"/>
      <c r="P231" s="440"/>
      <c r="Q231" s="2"/>
      <c r="R231" s="729"/>
      <c r="S231" s="3"/>
    </row>
    <row r="232" spans="1:19" ht="15.75" customHeight="1">
      <c r="A232" s="728"/>
      <c r="B232" s="726"/>
      <c r="C232" s="4"/>
      <c r="D232" s="4"/>
      <c r="E232" s="4"/>
      <c r="F232" s="4"/>
      <c r="G232" s="3"/>
      <c r="H232" s="3"/>
      <c r="I232" s="439"/>
      <c r="J232" s="439"/>
      <c r="K232" s="439"/>
      <c r="L232" s="439"/>
      <c r="M232" s="439"/>
      <c r="N232" s="439"/>
      <c r="O232" s="439"/>
      <c r="P232" s="440"/>
      <c r="Q232" s="2"/>
      <c r="R232" s="729"/>
      <c r="S232" s="3"/>
    </row>
    <row r="233" spans="1:19" ht="15.75" customHeight="1">
      <c r="A233" s="728"/>
      <c r="B233" s="726"/>
      <c r="C233" s="4"/>
      <c r="D233" s="4"/>
      <c r="E233" s="4"/>
      <c r="F233" s="4"/>
      <c r="G233" s="3"/>
      <c r="H233" s="3"/>
      <c r="I233" s="439"/>
      <c r="J233" s="439"/>
      <c r="K233" s="439"/>
      <c r="L233" s="439"/>
      <c r="M233" s="439"/>
      <c r="N233" s="439"/>
      <c r="O233" s="439"/>
      <c r="P233" s="440"/>
      <c r="Q233" s="2"/>
      <c r="R233" s="729"/>
      <c r="S233" s="3"/>
    </row>
    <row r="234" spans="1:19" ht="15.75" customHeight="1">
      <c r="A234" s="728"/>
      <c r="B234" s="726"/>
      <c r="C234" s="4"/>
      <c r="D234" s="4"/>
      <c r="E234" s="4"/>
      <c r="F234" s="4"/>
      <c r="G234" s="3"/>
      <c r="H234" s="3"/>
      <c r="I234" s="439"/>
      <c r="J234" s="439"/>
      <c r="K234" s="439"/>
      <c r="L234" s="439"/>
      <c r="M234" s="439"/>
      <c r="N234" s="439"/>
      <c r="O234" s="439"/>
      <c r="P234" s="440"/>
      <c r="Q234" s="2"/>
      <c r="R234" s="729"/>
      <c r="S234" s="3"/>
    </row>
    <row r="235" spans="1:19" ht="15.75" customHeight="1">
      <c r="A235" s="728"/>
      <c r="B235" s="726"/>
      <c r="C235" s="4"/>
      <c r="D235" s="4"/>
      <c r="E235" s="4"/>
      <c r="F235" s="4"/>
      <c r="G235" s="3"/>
      <c r="H235" s="3"/>
      <c r="I235" s="439"/>
      <c r="J235" s="439"/>
      <c r="K235" s="439"/>
      <c r="L235" s="439"/>
      <c r="M235" s="439"/>
      <c r="N235" s="439"/>
      <c r="O235" s="439"/>
      <c r="P235" s="440"/>
      <c r="Q235" s="2"/>
      <c r="R235" s="729"/>
      <c r="S235" s="3"/>
    </row>
    <row r="236" spans="1:19" ht="15.75" customHeight="1">
      <c r="A236" s="728"/>
      <c r="B236" s="726"/>
      <c r="C236" s="4"/>
      <c r="D236" s="4"/>
      <c r="E236" s="4"/>
      <c r="F236" s="4"/>
      <c r="G236" s="3"/>
      <c r="H236" s="3"/>
      <c r="I236" s="439"/>
      <c r="J236" s="439"/>
      <c r="K236" s="439"/>
      <c r="L236" s="439"/>
      <c r="M236" s="439"/>
      <c r="N236" s="439"/>
      <c r="O236" s="439"/>
      <c r="P236" s="440"/>
      <c r="Q236" s="2"/>
      <c r="R236" s="729"/>
      <c r="S236" s="3"/>
    </row>
    <row r="237" spans="1:19" ht="15.75" customHeight="1">
      <c r="A237" s="728"/>
      <c r="B237" s="726"/>
      <c r="C237" s="4"/>
      <c r="D237" s="4"/>
      <c r="E237" s="4"/>
      <c r="F237" s="4"/>
      <c r="G237" s="3"/>
      <c r="H237" s="3"/>
      <c r="I237" s="439"/>
      <c r="J237" s="439"/>
      <c r="K237" s="439"/>
      <c r="L237" s="439"/>
      <c r="M237" s="439"/>
      <c r="N237" s="439"/>
      <c r="O237" s="439"/>
      <c r="P237" s="440"/>
      <c r="Q237" s="2"/>
      <c r="R237" s="729"/>
      <c r="S237" s="3"/>
    </row>
    <row r="238" spans="1:19" ht="15.75" customHeight="1">
      <c r="A238" s="728"/>
      <c r="B238" s="726"/>
      <c r="C238" s="4"/>
      <c r="D238" s="4"/>
      <c r="E238" s="4"/>
      <c r="F238" s="4"/>
      <c r="G238" s="3"/>
      <c r="H238" s="3"/>
      <c r="I238" s="439"/>
      <c r="J238" s="439"/>
      <c r="K238" s="439"/>
      <c r="L238" s="439"/>
      <c r="M238" s="439"/>
      <c r="N238" s="439"/>
      <c r="O238" s="439"/>
      <c r="P238" s="440"/>
      <c r="Q238" s="2"/>
      <c r="R238" s="729"/>
      <c r="S238" s="3"/>
    </row>
    <row r="239" spans="1:19" ht="15.75" customHeight="1">
      <c r="C239" s="4"/>
      <c r="D239" s="4"/>
      <c r="E239" s="4"/>
      <c r="F239" s="4"/>
      <c r="G239" s="4"/>
      <c r="H239" s="4"/>
      <c r="P239" s="730"/>
      <c r="Q239" s="730"/>
    </row>
    <row r="240" spans="1:19" ht="15.75" customHeight="1">
      <c r="C240" s="4"/>
      <c r="D240" s="4"/>
      <c r="E240" s="4"/>
      <c r="F240" s="4"/>
      <c r="G240" s="4"/>
      <c r="H240" s="4"/>
      <c r="P240" s="730"/>
      <c r="Q240" s="730"/>
    </row>
    <row r="241" spans="3:17" ht="15.75" customHeight="1">
      <c r="C241" s="4"/>
      <c r="D241" s="4"/>
      <c r="E241" s="4"/>
      <c r="F241" s="4"/>
      <c r="G241" s="4"/>
      <c r="H241" s="4"/>
      <c r="P241" s="730"/>
      <c r="Q241" s="730"/>
    </row>
    <row r="242" spans="3:17" ht="15.75" customHeight="1">
      <c r="C242" s="4"/>
      <c r="D242" s="4"/>
      <c r="E242" s="4"/>
      <c r="F242" s="4"/>
      <c r="G242" s="4"/>
      <c r="H242" s="4"/>
      <c r="P242" s="730"/>
      <c r="Q242" s="730"/>
    </row>
    <row r="243" spans="3:17" ht="15.75" customHeight="1">
      <c r="C243" s="4"/>
      <c r="D243" s="4"/>
      <c r="E243" s="4"/>
      <c r="F243" s="4"/>
      <c r="G243" s="4"/>
      <c r="H243" s="4"/>
      <c r="P243" s="730"/>
      <c r="Q243" s="730"/>
    </row>
    <row r="244" spans="3:17" ht="15.75" customHeight="1">
      <c r="C244" s="4"/>
      <c r="D244" s="4"/>
      <c r="E244" s="4"/>
      <c r="F244" s="4"/>
      <c r="G244" s="4"/>
      <c r="H244" s="4"/>
      <c r="P244" s="730"/>
      <c r="Q244" s="730"/>
    </row>
    <row r="245" spans="3:17" ht="15.75" customHeight="1">
      <c r="C245" s="4"/>
      <c r="D245" s="4"/>
      <c r="E245" s="4"/>
      <c r="F245" s="4"/>
      <c r="G245" s="4"/>
      <c r="H245" s="4"/>
      <c r="P245" s="730"/>
      <c r="Q245" s="730"/>
    </row>
    <row r="246" spans="3:17" ht="15.75" customHeight="1">
      <c r="C246" s="4"/>
      <c r="D246" s="4"/>
      <c r="E246" s="4"/>
      <c r="F246" s="4"/>
      <c r="G246" s="4"/>
      <c r="H246" s="4"/>
      <c r="P246" s="730"/>
      <c r="Q246" s="730"/>
    </row>
    <row r="247" spans="3:17" ht="15.75" customHeight="1">
      <c r="C247" s="4"/>
      <c r="D247" s="4"/>
      <c r="E247" s="4"/>
      <c r="F247" s="4"/>
      <c r="G247" s="4"/>
      <c r="H247" s="4"/>
      <c r="P247" s="730"/>
      <c r="Q247" s="730"/>
    </row>
    <row r="248" spans="3:17" ht="15.75" customHeight="1">
      <c r="C248" s="4"/>
      <c r="D248" s="4"/>
      <c r="E248" s="4"/>
      <c r="F248" s="4"/>
      <c r="G248" s="4"/>
      <c r="H248" s="4"/>
      <c r="P248" s="730"/>
      <c r="Q248" s="730"/>
    </row>
    <row r="249" spans="3:17" ht="15.75" customHeight="1">
      <c r="C249" s="4"/>
      <c r="D249" s="4"/>
      <c r="E249" s="4"/>
      <c r="F249" s="4"/>
      <c r="G249" s="4"/>
      <c r="H249" s="4"/>
      <c r="P249" s="730"/>
      <c r="Q249" s="730"/>
    </row>
    <row r="250" spans="3:17" ht="15.75" customHeight="1">
      <c r="C250" s="4"/>
      <c r="D250" s="4"/>
      <c r="E250" s="4"/>
      <c r="F250" s="4"/>
      <c r="G250" s="4"/>
      <c r="H250" s="4"/>
      <c r="P250" s="730"/>
      <c r="Q250" s="730"/>
    </row>
    <row r="251" spans="3:17" ht="15.75" customHeight="1">
      <c r="C251" s="4"/>
      <c r="D251" s="4"/>
      <c r="E251" s="4"/>
      <c r="F251" s="4"/>
      <c r="G251" s="4"/>
      <c r="H251" s="4"/>
      <c r="P251" s="730"/>
      <c r="Q251" s="730"/>
    </row>
    <row r="252" spans="3:17" ht="15.75" customHeight="1">
      <c r="C252" s="4"/>
      <c r="D252" s="4"/>
      <c r="E252" s="4"/>
      <c r="F252" s="4"/>
      <c r="G252" s="4"/>
      <c r="H252" s="4"/>
      <c r="P252" s="730"/>
      <c r="Q252" s="730"/>
    </row>
    <row r="253" spans="3:17" ht="15.75" customHeight="1">
      <c r="C253" s="4"/>
      <c r="D253" s="4"/>
      <c r="E253" s="4"/>
      <c r="F253" s="4"/>
      <c r="G253" s="4"/>
      <c r="H253" s="4"/>
      <c r="P253" s="730"/>
      <c r="Q253" s="730"/>
    </row>
    <row r="254" spans="3:17" ht="15.75" customHeight="1">
      <c r="C254" s="4"/>
      <c r="D254" s="4"/>
      <c r="E254" s="4"/>
      <c r="F254" s="4"/>
      <c r="G254" s="4"/>
      <c r="H254" s="4"/>
      <c r="P254" s="730"/>
      <c r="Q254" s="730"/>
    </row>
    <row r="255" spans="3:17" ht="15.75" customHeight="1">
      <c r="C255" s="4"/>
      <c r="D255" s="4"/>
      <c r="E255" s="4"/>
      <c r="F255" s="4"/>
      <c r="G255" s="4"/>
      <c r="H255" s="4"/>
      <c r="P255" s="730"/>
      <c r="Q255" s="730"/>
    </row>
    <row r="256" spans="3:17" ht="15.75" customHeight="1">
      <c r="C256" s="4"/>
      <c r="D256" s="4"/>
      <c r="E256" s="4"/>
      <c r="F256" s="4"/>
      <c r="G256" s="4"/>
      <c r="H256" s="4"/>
      <c r="P256" s="730"/>
      <c r="Q256" s="730"/>
    </row>
    <row r="257" spans="3:17" ht="15.75" customHeight="1">
      <c r="C257" s="4"/>
      <c r="D257" s="4"/>
      <c r="E257" s="4"/>
      <c r="F257" s="4"/>
      <c r="G257" s="4"/>
      <c r="H257" s="4"/>
      <c r="P257" s="730"/>
      <c r="Q257" s="730"/>
    </row>
    <row r="258" spans="3:17" ht="15.75" customHeight="1">
      <c r="C258" s="4"/>
      <c r="D258" s="4"/>
      <c r="E258" s="4"/>
      <c r="F258" s="4"/>
      <c r="G258" s="4"/>
      <c r="H258" s="4"/>
      <c r="P258" s="730"/>
      <c r="Q258" s="730"/>
    </row>
    <row r="259" spans="3:17" ht="15.75" customHeight="1">
      <c r="C259" s="4"/>
      <c r="D259" s="4"/>
      <c r="E259" s="4"/>
      <c r="F259" s="4"/>
      <c r="G259" s="4"/>
      <c r="H259" s="4"/>
      <c r="P259" s="730"/>
      <c r="Q259" s="730"/>
    </row>
    <row r="260" spans="3:17" ht="15.75" customHeight="1">
      <c r="C260" s="4"/>
      <c r="D260" s="4"/>
      <c r="E260" s="4"/>
      <c r="F260" s="4"/>
      <c r="G260" s="4"/>
      <c r="H260" s="4"/>
      <c r="P260" s="730"/>
      <c r="Q260" s="730"/>
    </row>
    <row r="261" spans="3:17" ht="15.75" customHeight="1">
      <c r="C261" s="4"/>
      <c r="D261" s="4"/>
      <c r="E261" s="4"/>
      <c r="F261" s="4"/>
      <c r="G261" s="4"/>
      <c r="H261" s="4"/>
      <c r="P261" s="730"/>
      <c r="Q261" s="730"/>
    </row>
    <row r="262" spans="3:17" ht="15.75" customHeight="1">
      <c r="C262" s="4"/>
      <c r="D262" s="4"/>
      <c r="E262" s="4"/>
      <c r="F262" s="4"/>
      <c r="G262" s="4"/>
      <c r="H262" s="4"/>
      <c r="P262" s="730"/>
      <c r="Q262" s="730"/>
    </row>
    <row r="263" spans="3:17" ht="15.75" customHeight="1">
      <c r="C263" s="4"/>
      <c r="D263" s="4"/>
      <c r="E263" s="4"/>
      <c r="F263" s="4"/>
      <c r="G263" s="4"/>
      <c r="H263" s="4"/>
      <c r="P263" s="730"/>
      <c r="Q263" s="730"/>
    </row>
    <row r="264" spans="3:17" ht="15.75" customHeight="1">
      <c r="C264" s="4"/>
      <c r="D264" s="4"/>
      <c r="E264" s="4"/>
      <c r="F264" s="4"/>
      <c r="G264" s="4"/>
      <c r="H264" s="4"/>
      <c r="P264" s="730"/>
      <c r="Q264" s="730"/>
    </row>
    <row r="265" spans="3:17" ht="15.75" customHeight="1">
      <c r="C265" s="4"/>
      <c r="D265" s="4"/>
      <c r="E265" s="4"/>
      <c r="F265" s="4"/>
      <c r="G265" s="4"/>
      <c r="H265" s="4"/>
      <c r="P265" s="730"/>
      <c r="Q265" s="730"/>
    </row>
    <row r="266" spans="3:17" ht="15.75" customHeight="1">
      <c r="C266" s="4"/>
      <c r="D266" s="4"/>
      <c r="E266" s="4"/>
      <c r="F266" s="4"/>
      <c r="G266" s="4"/>
      <c r="H266" s="4"/>
      <c r="P266" s="730"/>
      <c r="Q266" s="730"/>
    </row>
    <row r="267" spans="3:17" ht="15.75" customHeight="1">
      <c r="C267" s="4"/>
      <c r="D267" s="4"/>
      <c r="E267" s="4"/>
      <c r="F267" s="4"/>
      <c r="G267" s="4"/>
      <c r="H267" s="4"/>
      <c r="P267" s="730"/>
      <c r="Q267" s="730"/>
    </row>
    <row r="268" spans="3:17" ht="15.75" customHeight="1">
      <c r="C268" s="4"/>
      <c r="D268" s="4"/>
      <c r="E268" s="4"/>
      <c r="F268" s="4"/>
      <c r="G268" s="4"/>
      <c r="H268" s="4"/>
      <c r="P268" s="730"/>
      <c r="Q268" s="730"/>
    </row>
    <row r="269" spans="3:17" ht="15.75" customHeight="1">
      <c r="C269" s="4"/>
      <c r="D269" s="4"/>
      <c r="E269" s="4"/>
      <c r="F269" s="4"/>
      <c r="G269" s="4"/>
      <c r="H269" s="4"/>
      <c r="P269" s="730"/>
      <c r="Q269" s="730"/>
    </row>
    <row r="270" spans="3:17" ht="15.75" customHeight="1">
      <c r="C270" s="4"/>
      <c r="D270" s="4"/>
      <c r="E270" s="4"/>
      <c r="F270" s="4"/>
      <c r="G270" s="4"/>
      <c r="H270" s="4"/>
      <c r="P270" s="730"/>
      <c r="Q270" s="730"/>
    </row>
    <row r="271" spans="3:17" ht="15.75" customHeight="1">
      <c r="C271" s="4"/>
      <c r="D271" s="4"/>
      <c r="E271" s="4"/>
      <c r="F271" s="4"/>
      <c r="G271" s="4"/>
      <c r="H271" s="4"/>
      <c r="P271" s="730"/>
      <c r="Q271" s="730"/>
    </row>
    <row r="272" spans="3:17" ht="15.75" customHeight="1">
      <c r="C272" s="4"/>
      <c r="D272" s="4"/>
      <c r="E272" s="4"/>
      <c r="F272" s="4"/>
      <c r="G272" s="4"/>
      <c r="H272" s="4"/>
      <c r="P272" s="730"/>
      <c r="Q272" s="730"/>
    </row>
    <row r="273" spans="3:17" ht="15.75" customHeight="1">
      <c r="C273" s="4"/>
      <c r="D273" s="4"/>
      <c r="E273" s="4"/>
      <c r="F273" s="4"/>
      <c r="G273" s="4"/>
      <c r="H273" s="4"/>
      <c r="P273" s="730"/>
      <c r="Q273" s="730"/>
    </row>
    <row r="274" spans="3:17" ht="15.75" customHeight="1">
      <c r="C274" s="4"/>
      <c r="D274" s="4"/>
      <c r="E274" s="4"/>
      <c r="F274" s="4"/>
      <c r="G274" s="4"/>
      <c r="H274" s="4"/>
      <c r="P274" s="730"/>
      <c r="Q274" s="730"/>
    </row>
    <row r="275" spans="3:17" ht="15.75" customHeight="1">
      <c r="C275" s="4"/>
      <c r="D275" s="4"/>
      <c r="E275" s="4"/>
      <c r="F275" s="4"/>
      <c r="G275" s="4"/>
      <c r="H275" s="4"/>
      <c r="P275" s="730"/>
      <c r="Q275" s="730"/>
    </row>
    <row r="276" spans="3:17" ht="15.75" customHeight="1">
      <c r="C276" s="4"/>
      <c r="D276" s="4"/>
      <c r="E276" s="4"/>
      <c r="F276" s="4"/>
      <c r="G276" s="4"/>
      <c r="H276" s="4"/>
      <c r="P276" s="730"/>
      <c r="Q276" s="730"/>
    </row>
    <row r="277" spans="3:17" ht="15.75" customHeight="1">
      <c r="C277" s="4"/>
      <c r="D277" s="4"/>
      <c r="E277" s="4"/>
      <c r="F277" s="4"/>
      <c r="G277" s="4"/>
      <c r="H277" s="4"/>
      <c r="P277" s="730"/>
      <c r="Q277" s="730"/>
    </row>
    <row r="278" spans="3:17" ht="15.75" customHeight="1">
      <c r="C278" s="4"/>
      <c r="D278" s="4"/>
      <c r="E278" s="4"/>
      <c r="F278" s="4"/>
      <c r="G278" s="4"/>
      <c r="H278" s="4"/>
      <c r="P278" s="730"/>
      <c r="Q278" s="730"/>
    </row>
    <row r="279" spans="3:17" ht="15.75" customHeight="1">
      <c r="C279" s="4"/>
      <c r="D279" s="4"/>
      <c r="E279" s="4"/>
      <c r="F279" s="4"/>
      <c r="G279" s="4"/>
      <c r="H279" s="4"/>
      <c r="P279" s="730"/>
      <c r="Q279" s="730"/>
    </row>
    <row r="280" spans="3:17" ht="15.75" customHeight="1">
      <c r="C280" s="4"/>
      <c r="D280" s="4"/>
      <c r="E280" s="4"/>
      <c r="F280" s="4"/>
      <c r="G280" s="4"/>
      <c r="H280" s="4"/>
      <c r="P280" s="730"/>
      <c r="Q280" s="730"/>
    </row>
    <row r="281" spans="3:17" ht="15.75" customHeight="1">
      <c r="C281" s="4"/>
      <c r="D281" s="4"/>
      <c r="E281" s="4"/>
      <c r="F281" s="4"/>
      <c r="G281" s="4"/>
      <c r="H281" s="4"/>
      <c r="P281" s="730"/>
      <c r="Q281" s="730"/>
    </row>
    <row r="282" spans="3:17" ht="15.75" customHeight="1">
      <c r="C282" s="4"/>
      <c r="D282" s="4"/>
      <c r="E282" s="4"/>
      <c r="F282" s="4"/>
      <c r="G282" s="4"/>
      <c r="H282" s="4"/>
      <c r="P282" s="730"/>
      <c r="Q282" s="730"/>
    </row>
    <row r="283" spans="3:17" ht="15.75" customHeight="1">
      <c r="C283" s="4"/>
      <c r="D283" s="4"/>
      <c r="E283" s="4"/>
      <c r="F283" s="4"/>
      <c r="G283" s="4"/>
      <c r="H283" s="4"/>
      <c r="P283" s="730"/>
      <c r="Q283" s="730"/>
    </row>
    <row r="284" spans="3:17" ht="15.75" customHeight="1">
      <c r="C284" s="4"/>
      <c r="D284" s="4"/>
      <c r="E284" s="4"/>
      <c r="F284" s="4"/>
      <c r="G284" s="4"/>
      <c r="H284" s="4"/>
      <c r="P284" s="730"/>
      <c r="Q284" s="730"/>
    </row>
    <row r="285" spans="3:17" ht="15.75" customHeight="1">
      <c r="C285" s="4"/>
      <c r="D285" s="4"/>
      <c r="E285" s="4"/>
      <c r="F285" s="4"/>
      <c r="G285" s="4"/>
      <c r="H285" s="4"/>
      <c r="P285" s="730"/>
      <c r="Q285" s="730"/>
    </row>
    <row r="286" spans="3:17" ht="15.75" customHeight="1">
      <c r="C286" s="4"/>
      <c r="D286" s="4"/>
      <c r="E286" s="4"/>
      <c r="F286" s="4"/>
      <c r="G286" s="4"/>
      <c r="H286" s="4"/>
      <c r="P286" s="730"/>
      <c r="Q286" s="730"/>
    </row>
    <row r="287" spans="3:17" ht="15.75" customHeight="1">
      <c r="C287" s="4"/>
      <c r="D287" s="4"/>
      <c r="E287" s="4"/>
      <c r="F287" s="4"/>
      <c r="G287" s="4"/>
      <c r="H287" s="4"/>
      <c r="P287" s="730"/>
      <c r="Q287" s="730"/>
    </row>
    <row r="288" spans="3:17" ht="15.75" customHeight="1">
      <c r="C288" s="4"/>
      <c r="D288" s="4"/>
      <c r="E288" s="4"/>
      <c r="F288" s="4"/>
      <c r="G288" s="4"/>
      <c r="H288" s="4"/>
      <c r="P288" s="730"/>
      <c r="Q288" s="730"/>
    </row>
    <row r="289" spans="3:17" ht="15.75" customHeight="1">
      <c r="C289" s="4"/>
      <c r="D289" s="4"/>
      <c r="E289" s="4"/>
      <c r="F289" s="4"/>
      <c r="G289" s="4"/>
      <c r="H289" s="4"/>
      <c r="P289" s="730"/>
      <c r="Q289" s="730"/>
    </row>
    <row r="290" spans="3:17" ht="15.75" customHeight="1">
      <c r="C290" s="4"/>
      <c r="D290" s="4"/>
      <c r="E290" s="4"/>
      <c r="F290" s="4"/>
      <c r="G290" s="4"/>
      <c r="H290" s="4"/>
      <c r="P290" s="730"/>
      <c r="Q290" s="730"/>
    </row>
    <row r="291" spans="3:17" ht="15.75" customHeight="1">
      <c r="C291" s="4"/>
      <c r="D291" s="4"/>
      <c r="E291" s="4"/>
      <c r="F291" s="4"/>
      <c r="G291" s="4"/>
      <c r="H291" s="4"/>
      <c r="P291" s="730"/>
      <c r="Q291" s="730"/>
    </row>
    <row r="292" spans="3:17" ht="15.75" customHeight="1">
      <c r="C292" s="4"/>
      <c r="D292" s="4"/>
      <c r="E292" s="4"/>
      <c r="F292" s="4"/>
      <c r="G292" s="4"/>
      <c r="H292" s="4"/>
      <c r="P292" s="730"/>
      <c r="Q292" s="730"/>
    </row>
    <row r="293" spans="3:17" ht="15.75" customHeight="1">
      <c r="C293" s="4"/>
      <c r="D293" s="4"/>
      <c r="E293" s="4"/>
      <c r="F293" s="4"/>
      <c r="G293" s="4"/>
      <c r="H293" s="4"/>
      <c r="P293" s="730"/>
      <c r="Q293" s="730"/>
    </row>
    <row r="294" spans="3:17" ht="15.75" customHeight="1">
      <c r="C294" s="4"/>
      <c r="D294" s="4"/>
      <c r="E294" s="4"/>
      <c r="F294" s="4"/>
      <c r="G294" s="4"/>
      <c r="H294" s="4"/>
      <c r="P294" s="730"/>
      <c r="Q294" s="730"/>
    </row>
    <row r="295" spans="3:17" ht="15.75" customHeight="1">
      <c r="C295" s="4"/>
      <c r="D295" s="4"/>
      <c r="E295" s="4"/>
      <c r="F295" s="4"/>
      <c r="G295" s="4"/>
      <c r="H295" s="4"/>
      <c r="P295" s="730"/>
      <c r="Q295" s="730"/>
    </row>
    <row r="296" spans="3:17" ht="15.75" customHeight="1">
      <c r="C296" s="4"/>
      <c r="D296" s="4"/>
      <c r="E296" s="4"/>
      <c r="F296" s="4"/>
      <c r="G296" s="4"/>
      <c r="H296" s="4"/>
      <c r="P296" s="730"/>
      <c r="Q296" s="730"/>
    </row>
    <row r="297" spans="3:17" ht="15.75" customHeight="1">
      <c r="C297" s="4"/>
      <c r="D297" s="4"/>
      <c r="E297" s="4"/>
      <c r="F297" s="4"/>
      <c r="G297" s="4"/>
      <c r="H297" s="4"/>
      <c r="P297" s="730"/>
      <c r="Q297" s="730"/>
    </row>
    <row r="298" spans="3:17" ht="15.75" customHeight="1">
      <c r="C298" s="4"/>
      <c r="D298" s="4"/>
      <c r="E298" s="4"/>
      <c r="F298" s="4"/>
      <c r="G298" s="4"/>
      <c r="H298" s="4"/>
      <c r="P298" s="730"/>
      <c r="Q298" s="730"/>
    </row>
    <row r="299" spans="3:17" ht="15.75" customHeight="1">
      <c r="C299" s="4"/>
      <c r="D299" s="4"/>
      <c r="E299" s="4"/>
      <c r="F299" s="4"/>
      <c r="G299" s="4"/>
      <c r="H299" s="4"/>
      <c r="P299" s="730"/>
      <c r="Q299" s="730"/>
    </row>
    <row r="300" spans="3:17" ht="15.75" customHeight="1">
      <c r="C300" s="4"/>
      <c r="D300" s="4"/>
      <c r="E300" s="4"/>
      <c r="F300" s="4"/>
      <c r="G300" s="4"/>
      <c r="H300" s="4"/>
      <c r="P300" s="730"/>
      <c r="Q300" s="730"/>
    </row>
    <row r="301" spans="3:17" ht="15.75" customHeight="1">
      <c r="C301" s="4"/>
      <c r="D301" s="4"/>
      <c r="E301" s="4"/>
      <c r="F301" s="4"/>
      <c r="G301" s="4"/>
      <c r="H301" s="4"/>
      <c r="P301" s="730"/>
      <c r="Q301" s="730"/>
    </row>
    <row r="302" spans="3:17" ht="15.75" customHeight="1">
      <c r="C302" s="4"/>
      <c r="D302" s="4"/>
      <c r="E302" s="4"/>
      <c r="F302" s="4"/>
      <c r="G302" s="4"/>
      <c r="H302" s="4"/>
      <c r="P302" s="730"/>
      <c r="Q302" s="730"/>
    </row>
    <row r="303" spans="3:17" ht="15.75" customHeight="1">
      <c r="C303" s="4"/>
      <c r="D303" s="4"/>
      <c r="E303" s="4"/>
      <c r="F303" s="4"/>
      <c r="G303" s="4"/>
      <c r="H303" s="4"/>
      <c r="P303" s="730"/>
      <c r="Q303" s="730"/>
    </row>
    <row r="304" spans="3:17" ht="15.75" customHeight="1">
      <c r="C304" s="4"/>
      <c r="D304" s="4"/>
      <c r="E304" s="4"/>
      <c r="F304" s="4"/>
      <c r="G304" s="4"/>
      <c r="H304" s="4"/>
      <c r="P304" s="730"/>
      <c r="Q304" s="730"/>
    </row>
    <row r="305" spans="3:17" ht="15.75" customHeight="1">
      <c r="C305" s="4"/>
      <c r="D305" s="4"/>
      <c r="E305" s="4"/>
      <c r="F305" s="4"/>
      <c r="G305" s="4"/>
      <c r="H305" s="4"/>
      <c r="P305" s="730"/>
      <c r="Q305" s="730"/>
    </row>
    <row r="306" spans="3:17" ht="15.75" customHeight="1">
      <c r="C306" s="4"/>
      <c r="D306" s="4"/>
      <c r="E306" s="4"/>
      <c r="F306" s="4"/>
      <c r="G306" s="4"/>
      <c r="H306" s="4"/>
      <c r="P306" s="730"/>
      <c r="Q306" s="730"/>
    </row>
    <row r="307" spans="3:17" ht="15.75" customHeight="1">
      <c r="C307" s="4"/>
      <c r="D307" s="4"/>
      <c r="E307" s="4"/>
      <c r="F307" s="4"/>
      <c r="G307" s="4"/>
      <c r="H307" s="4"/>
      <c r="P307" s="730"/>
      <c r="Q307" s="730"/>
    </row>
    <row r="308" spans="3:17" ht="15.75" customHeight="1">
      <c r="C308" s="4"/>
      <c r="D308" s="4"/>
      <c r="E308" s="4"/>
      <c r="F308" s="4"/>
      <c r="G308" s="4"/>
      <c r="H308" s="4"/>
      <c r="P308" s="730"/>
      <c r="Q308" s="730"/>
    </row>
    <row r="309" spans="3:17" ht="15.75" customHeight="1">
      <c r="C309" s="4"/>
      <c r="D309" s="4"/>
      <c r="E309" s="4"/>
      <c r="F309" s="4"/>
      <c r="G309" s="4"/>
      <c r="H309" s="4"/>
      <c r="P309" s="730"/>
      <c r="Q309" s="730"/>
    </row>
    <row r="310" spans="3:17" ht="15.75" customHeight="1">
      <c r="C310" s="4"/>
      <c r="D310" s="4"/>
      <c r="E310" s="4"/>
      <c r="F310" s="4"/>
      <c r="G310" s="4"/>
      <c r="H310" s="4"/>
      <c r="P310" s="730"/>
      <c r="Q310" s="730"/>
    </row>
    <row r="311" spans="3:17" ht="15.75" customHeight="1">
      <c r="C311" s="4"/>
      <c r="D311" s="4"/>
      <c r="E311" s="4"/>
      <c r="F311" s="4"/>
      <c r="G311" s="4"/>
      <c r="H311" s="4"/>
      <c r="P311" s="730"/>
      <c r="Q311" s="730"/>
    </row>
    <row r="312" spans="3:17" ht="15.75" customHeight="1">
      <c r="C312" s="4"/>
      <c r="D312" s="4"/>
      <c r="E312" s="4"/>
      <c r="F312" s="4"/>
      <c r="G312" s="4"/>
      <c r="H312" s="4"/>
      <c r="P312" s="730"/>
      <c r="Q312" s="730"/>
    </row>
    <row r="313" spans="3:17" ht="15.75" customHeight="1">
      <c r="C313" s="4"/>
      <c r="D313" s="4"/>
      <c r="E313" s="4"/>
      <c r="F313" s="4"/>
      <c r="G313" s="4"/>
      <c r="H313" s="4"/>
      <c r="P313" s="730"/>
      <c r="Q313" s="730"/>
    </row>
    <row r="314" spans="3:17" ht="15.75" customHeight="1">
      <c r="C314" s="4"/>
      <c r="D314" s="4"/>
      <c r="E314" s="4"/>
      <c r="F314" s="4"/>
      <c r="G314" s="4"/>
      <c r="H314" s="4"/>
      <c r="P314" s="730"/>
      <c r="Q314" s="730"/>
    </row>
    <row r="315" spans="3:17" ht="15.75" customHeight="1">
      <c r="C315" s="4"/>
      <c r="D315" s="4"/>
      <c r="E315" s="4"/>
      <c r="F315" s="4"/>
      <c r="G315" s="4"/>
      <c r="H315" s="4"/>
      <c r="P315" s="730"/>
      <c r="Q315" s="730"/>
    </row>
    <row r="316" spans="3:17" ht="15.75" customHeight="1">
      <c r="C316" s="4"/>
      <c r="D316" s="4"/>
      <c r="E316" s="4"/>
      <c r="F316" s="4"/>
      <c r="G316" s="4"/>
      <c r="H316" s="4"/>
      <c r="P316" s="730"/>
      <c r="Q316" s="730"/>
    </row>
    <row r="317" spans="3:17" ht="15.75" customHeight="1">
      <c r="C317" s="4"/>
      <c r="D317" s="4"/>
      <c r="E317" s="4"/>
      <c r="F317" s="4"/>
      <c r="G317" s="4"/>
      <c r="H317" s="4"/>
      <c r="P317" s="730"/>
      <c r="Q317" s="730"/>
    </row>
    <row r="318" spans="3:17" ht="15.75" customHeight="1">
      <c r="C318" s="4"/>
      <c r="D318" s="4"/>
      <c r="E318" s="4"/>
      <c r="F318" s="4"/>
      <c r="G318" s="4"/>
      <c r="H318" s="4"/>
      <c r="P318" s="730"/>
      <c r="Q318" s="730"/>
    </row>
    <row r="319" spans="3:17" ht="15.75" customHeight="1">
      <c r="C319" s="4"/>
      <c r="D319" s="4"/>
      <c r="E319" s="4"/>
      <c r="F319" s="4"/>
      <c r="G319" s="4"/>
      <c r="H319" s="4"/>
      <c r="P319" s="730"/>
      <c r="Q319" s="730"/>
    </row>
    <row r="320" spans="3:17" ht="15.75" customHeight="1">
      <c r="C320" s="4"/>
      <c r="D320" s="4"/>
      <c r="E320" s="4"/>
      <c r="F320" s="4"/>
      <c r="G320" s="4"/>
      <c r="H320" s="4"/>
      <c r="P320" s="730"/>
      <c r="Q320" s="730"/>
    </row>
    <row r="321" spans="3:17" ht="15.75" customHeight="1">
      <c r="C321" s="4"/>
      <c r="D321" s="4"/>
      <c r="E321" s="4"/>
      <c r="F321" s="4"/>
      <c r="G321" s="4"/>
      <c r="H321" s="4"/>
      <c r="P321" s="730"/>
      <c r="Q321" s="730"/>
    </row>
    <row r="322" spans="3:17" ht="15.75" customHeight="1">
      <c r="C322" s="4"/>
      <c r="D322" s="4"/>
      <c r="E322" s="4"/>
      <c r="F322" s="4"/>
      <c r="G322" s="4"/>
      <c r="H322" s="4"/>
      <c r="P322" s="730"/>
      <c r="Q322" s="730"/>
    </row>
    <row r="323" spans="3:17" ht="15.75" customHeight="1">
      <c r="C323" s="4"/>
      <c r="D323" s="4"/>
      <c r="E323" s="4"/>
      <c r="F323" s="4"/>
      <c r="G323" s="4"/>
      <c r="H323" s="4"/>
      <c r="P323" s="730"/>
      <c r="Q323" s="730"/>
    </row>
    <row r="324" spans="3:17" ht="15.75" customHeight="1">
      <c r="C324" s="4"/>
      <c r="D324" s="4"/>
      <c r="E324" s="4"/>
      <c r="F324" s="4"/>
      <c r="G324" s="4"/>
      <c r="H324" s="4"/>
      <c r="P324" s="730"/>
      <c r="Q324" s="730"/>
    </row>
    <row r="325" spans="3:17" ht="15.75" customHeight="1">
      <c r="C325" s="4"/>
      <c r="D325" s="4"/>
      <c r="E325" s="4"/>
      <c r="F325" s="4"/>
      <c r="G325" s="4"/>
      <c r="H325" s="4"/>
      <c r="P325" s="730"/>
      <c r="Q325" s="730"/>
    </row>
    <row r="326" spans="3:17" ht="15.75" customHeight="1">
      <c r="C326" s="4"/>
      <c r="D326" s="4"/>
      <c r="E326" s="4"/>
      <c r="F326" s="4"/>
      <c r="G326" s="4"/>
      <c r="H326" s="4"/>
      <c r="P326" s="730"/>
      <c r="Q326" s="730"/>
    </row>
    <row r="327" spans="3:17" ht="15.75" customHeight="1">
      <c r="C327" s="4"/>
      <c r="D327" s="4"/>
      <c r="E327" s="4"/>
      <c r="F327" s="4"/>
      <c r="G327" s="4"/>
      <c r="H327" s="4"/>
      <c r="P327" s="730"/>
      <c r="Q327" s="730"/>
    </row>
    <row r="328" spans="3:17" ht="15.75" customHeight="1">
      <c r="C328" s="4"/>
      <c r="D328" s="4"/>
      <c r="E328" s="4"/>
      <c r="F328" s="4"/>
      <c r="G328" s="4"/>
      <c r="H328" s="4"/>
      <c r="P328" s="730"/>
      <c r="Q328" s="730"/>
    </row>
    <row r="329" spans="3:17" ht="15.75" customHeight="1">
      <c r="C329" s="4"/>
      <c r="D329" s="4"/>
      <c r="E329" s="4"/>
      <c r="F329" s="4"/>
      <c r="G329" s="4"/>
      <c r="H329" s="4"/>
      <c r="P329" s="730"/>
      <c r="Q329" s="730"/>
    </row>
    <row r="330" spans="3:17" ht="15.75" customHeight="1">
      <c r="C330" s="4"/>
      <c r="D330" s="4"/>
      <c r="E330" s="4"/>
      <c r="F330" s="4"/>
      <c r="G330" s="4"/>
      <c r="H330" s="4"/>
      <c r="P330" s="730"/>
      <c r="Q330" s="730"/>
    </row>
    <row r="331" spans="3:17" ht="15.75" customHeight="1">
      <c r="C331" s="4"/>
      <c r="D331" s="4"/>
      <c r="E331" s="4"/>
      <c r="F331" s="4"/>
      <c r="G331" s="4"/>
      <c r="H331" s="4"/>
      <c r="P331" s="730"/>
      <c r="Q331" s="730"/>
    </row>
    <row r="332" spans="3:17" ht="15.75" customHeight="1">
      <c r="C332" s="4"/>
      <c r="D332" s="4"/>
      <c r="E332" s="4"/>
      <c r="F332" s="4"/>
      <c r="G332" s="4"/>
      <c r="H332" s="4"/>
      <c r="P332" s="730"/>
      <c r="Q332" s="730"/>
    </row>
    <row r="333" spans="3:17" ht="15.75" customHeight="1">
      <c r="C333" s="4"/>
      <c r="D333" s="4"/>
      <c r="E333" s="4"/>
      <c r="F333" s="4"/>
      <c r="G333" s="4"/>
      <c r="H333" s="4"/>
      <c r="P333" s="730"/>
      <c r="Q333" s="730"/>
    </row>
    <row r="334" spans="3:17" ht="15.75" customHeight="1">
      <c r="C334" s="4"/>
      <c r="D334" s="4"/>
      <c r="E334" s="4"/>
      <c r="F334" s="4"/>
      <c r="G334" s="4"/>
      <c r="H334" s="4"/>
      <c r="P334" s="730"/>
      <c r="Q334" s="730"/>
    </row>
    <row r="335" spans="3:17" ht="15.75" customHeight="1">
      <c r="C335" s="4"/>
      <c r="D335" s="4"/>
      <c r="E335" s="4"/>
      <c r="F335" s="4"/>
      <c r="G335" s="4"/>
      <c r="H335" s="4"/>
      <c r="P335" s="730"/>
      <c r="Q335" s="730"/>
    </row>
    <row r="336" spans="3:17" ht="15.75" customHeight="1">
      <c r="C336" s="4"/>
      <c r="D336" s="4"/>
      <c r="E336" s="4"/>
      <c r="F336" s="4"/>
      <c r="G336" s="4"/>
      <c r="H336" s="4"/>
      <c r="P336" s="730"/>
      <c r="Q336" s="730"/>
    </row>
    <row r="337" spans="3:17" ht="15.75" customHeight="1">
      <c r="C337" s="4"/>
      <c r="D337" s="4"/>
      <c r="E337" s="4"/>
      <c r="F337" s="4"/>
      <c r="G337" s="4"/>
      <c r="H337" s="4"/>
      <c r="P337" s="730"/>
      <c r="Q337" s="730"/>
    </row>
    <row r="338" spans="3:17" ht="15.75" customHeight="1">
      <c r="C338" s="4"/>
      <c r="D338" s="4"/>
      <c r="E338" s="4"/>
      <c r="F338" s="4"/>
      <c r="G338" s="4"/>
      <c r="H338" s="4"/>
      <c r="P338" s="730"/>
      <c r="Q338" s="730"/>
    </row>
    <row r="339" spans="3:17" ht="15.75" customHeight="1">
      <c r="C339" s="4"/>
      <c r="D339" s="4"/>
      <c r="E339" s="4"/>
      <c r="F339" s="4"/>
      <c r="G339" s="4"/>
      <c r="H339" s="4"/>
      <c r="P339" s="730"/>
      <c r="Q339" s="730"/>
    </row>
    <row r="340" spans="3:17" ht="15.75" customHeight="1">
      <c r="C340" s="4"/>
      <c r="D340" s="4"/>
      <c r="E340" s="4"/>
      <c r="F340" s="4"/>
      <c r="G340" s="4"/>
      <c r="H340" s="4"/>
      <c r="P340" s="730"/>
      <c r="Q340" s="730"/>
    </row>
    <row r="341" spans="3:17" ht="15.75" customHeight="1">
      <c r="C341" s="4"/>
      <c r="D341" s="4"/>
      <c r="E341" s="4"/>
      <c r="F341" s="4"/>
      <c r="G341" s="4"/>
      <c r="H341" s="4"/>
      <c r="P341" s="730"/>
      <c r="Q341" s="730"/>
    </row>
    <row r="342" spans="3:17" ht="15.75" customHeight="1">
      <c r="C342" s="4"/>
      <c r="D342" s="4"/>
      <c r="E342" s="4"/>
      <c r="F342" s="4"/>
      <c r="G342" s="4"/>
      <c r="H342" s="4"/>
      <c r="P342" s="730"/>
      <c r="Q342" s="730"/>
    </row>
    <row r="343" spans="3:17" ht="15.75" customHeight="1">
      <c r="C343" s="4"/>
      <c r="D343" s="4"/>
      <c r="E343" s="4"/>
      <c r="F343" s="4"/>
      <c r="G343" s="4"/>
      <c r="H343" s="4"/>
      <c r="P343" s="730"/>
      <c r="Q343" s="730"/>
    </row>
    <row r="344" spans="3:17" ht="15.75" customHeight="1">
      <c r="C344" s="4"/>
      <c r="D344" s="4"/>
      <c r="E344" s="4"/>
      <c r="F344" s="4"/>
      <c r="G344" s="4"/>
      <c r="H344" s="4"/>
      <c r="P344" s="730"/>
      <c r="Q344" s="730"/>
    </row>
    <row r="345" spans="3:17" ht="15.75" customHeight="1">
      <c r="C345" s="4"/>
      <c r="D345" s="4"/>
      <c r="E345" s="4"/>
      <c r="F345" s="4"/>
      <c r="G345" s="4"/>
      <c r="H345" s="4"/>
      <c r="P345" s="730"/>
      <c r="Q345" s="730"/>
    </row>
    <row r="346" spans="3:17" ht="15.75" customHeight="1">
      <c r="C346" s="4"/>
      <c r="D346" s="4"/>
      <c r="E346" s="4"/>
      <c r="F346" s="4"/>
      <c r="G346" s="4"/>
      <c r="H346" s="4"/>
      <c r="P346" s="730"/>
      <c r="Q346" s="730"/>
    </row>
    <row r="347" spans="3:17" ht="15.75" customHeight="1">
      <c r="C347" s="4"/>
      <c r="D347" s="4"/>
      <c r="E347" s="4"/>
      <c r="F347" s="4"/>
      <c r="G347" s="4"/>
      <c r="H347" s="4"/>
      <c r="P347" s="730"/>
      <c r="Q347" s="730"/>
    </row>
    <row r="348" spans="3:17" ht="15.75" customHeight="1">
      <c r="C348" s="4"/>
      <c r="D348" s="4"/>
      <c r="E348" s="4"/>
      <c r="F348" s="4"/>
      <c r="G348" s="4"/>
      <c r="H348" s="4"/>
      <c r="P348" s="730"/>
      <c r="Q348" s="730"/>
    </row>
    <row r="349" spans="3:17" ht="15.75" customHeight="1">
      <c r="C349" s="4"/>
      <c r="D349" s="4"/>
      <c r="E349" s="4"/>
      <c r="F349" s="4"/>
      <c r="G349" s="4"/>
      <c r="H349" s="4"/>
      <c r="P349" s="730"/>
      <c r="Q349" s="730"/>
    </row>
    <row r="350" spans="3:17" ht="15.75" customHeight="1">
      <c r="C350" s="4"/>
      <c r="D350" s="4"/>
      <c r="E350" s="4"/>
      <c r="F350" s="4"/>
      <c r="G350" s="4"/>
      <c r="H350" s="4"/>
      <c r="P350" s="730"/>
      <c r="Q350" s="730"/>
    </row>
    <row r="351" spans="3:17" ht="15.75" customHeight="1">
      <c r="C351" s="4"/>
      <c r="D351" s="4"/>
      <c r="E351" s="4"/>
      <c r="F351" s="4"/>
      <c r="G351" s="4"/>
      <c r="H351" s="4"/>
      <c r="P351" s="730"/>
      <c r="Q351" s="730"/>
    </row>
    <row r="352" spans="3:17" ht="15.75" customHeight="1">
      <c r="C352" s="4"/>
      <c r="D352" s="4"/>
      <c r="E352" s="4"/>
      <c r="F352" s="4"/>
      <c r="G352" s="4"/>
      <c r="H352" s="4"/>
      <c r="P352" s="730"/>
      <c r="Q352" s="730"/>
    </row>
    <row r="353" spans="3:17" ht="15.75" customHeight="1">
      <c r="C353" s="4"/>
      <c r="D353" s="4"/>
      <c r="E353" s="4"/>
      <c r="F353" s="4"/>
      <c r="G353" s="4"/>
      <c r="H353" s="4"/>
      <c r="P353" s="730"/>
      <c r="Q353" s="730"/>
    </row>
    <row r="354" spans="3:17" ht="15.75" customHeight="1">
      <c r="C354" s="4"/>
      <c r="D354" s="4"/>
      <c r="E354" s="4"/>
      <c r="F354" s="4"/>
      <c r="G354" s="4"/>
      <c r="H354" s="4"/>
      <c r="P354" s="730"/>
      <c r="Q354" s="730"/>
    </row>
    <row r="355" spans="3:17" ht="15.75" customHeight="1">
      <c r="C355" s="4"/>
      <c r="D355" s="4"/>
      <c r="E355" s="4"/>
      <c r="F355" s="4"/>
      <c r="G355" s="4"/>
      <c r="H355" s="4"/>
      <c r="P355" s="730"/>
      <c r="Q355" s="730"/>
    </row>
    <row r="356" spans="3:17" ht="15.75" customHeight="1">
      <c r="C356" s="4"/>
      <c r="D356" s="4"/>
      <c r="E356" s="4"/>
      <c r="F356" s="4"/>
      <c r="G356" s="4"/>
      <c r="H356" s="4"/>
      <c r="P356" s="730"/>
      <c r="Q356" s="730"/>
    </row>
    <row r="357" spans="3:17" ht="15.75" customHeight="1">
      <c r="C357" s="4"/>
      <c r="D357" s="4"/>
      <c r="E357" s="4"/>
      <c r="F357" s="4"/>
      <c r="G357" s="4"/>
      <c r="H357" s="4"/>
      <c r="P357" s="730"/>
      <c r="Q357" s="730"/>
    </row>
    <row r="358" spans="3:17" ht="15.75" customHeight="1">
      <c r="C358" s="4"/>
      <c r="D358" s="4"/>
      <c r="E358" s="4"/>
      <c r="F358" s="4"/>
      <c r="G358" s="4"/>
      <c r="H358" s="4"/>
      <c r="P358" s="730"/>
      <c r="Q358" s="730"/>
    </row>
    <row r="359" spans="3:17" ht="15.75" customHeight="1">
      <c r="C359" s="4"/>
      <c r="D359" s="4"/>
      <c r="E359" s="4"/>
      <c r="F359" s="4"/>
      <c r="G359" s="4"/>
      <c r="H359" s="4"/>
      <c r="P359" s="730"/>
      <c r="Q359" s="730"/>
    </row>
    <row r="360" spans="3:17" ht="15.75" customHeight="1">
      <c r="C360" s="4"/>
      <c r="D360" s="4"/>
      <c r="E360" s="4"/>
      <c r="F360" s="4"/>
      <c r="G360" s="4"/>
      <c r="H360" s="4"/>
      <c r="P360" s="730"/>
      <c r="Q360" s="730"/>
    </row>
    <row r="361" spans="3:17" ht="15.75" customHeight="1">
      <c r="C361" s="4"/>
      <c r="D361" s="4"/>
      <c r="E361" s="4"/>
      <c r="F361" s="4"/>
      <c r="G361" s="4"/>
      <c r="H361" s="4"/>
      <c r="P361" s="730"/>
      <c r="Q361" s="730"/>
    </row>
    <row r="362" spans="3:17" ht="15.75" customHeight="1">
      <c r="C362" s="4"/>
      <c r="D362" s="4"/>
      <c r="E362" s="4"/>
      <c r="F362" s="4"/>
      <c r="G362" s="4"/>
      <c r="H362" s="4"/>
      <c r="P362" s="730"/>
      <c r="Q362" s="730"/>
    </row>
    <row r="363" spans="3:17" ht="15.75" customHeight="1">
      <c r="C363" s="4"/>
      <c r="D363" s="4"/>
      <c r="E363" s="4"/>
      <c r="F363" s="4"/>
      <c r="G363" s="4"/>
      <c r="H363" s="4"/>
      <c r="P363" s="730"/>
      <c r="Q363" s="730"/>
    </row>
    <row r="364" spans="3:17" ht="15.75" customHeight="1">
      <c r="C364" s="4"/>
      <c r="D364" s="4"/>
      <c r="E364" s="4"/>
      <c r="F364" s="4"/>
      <c r="G364" s="4"/>
      <c r="H364" s="4"/>
      <c r="P364" s="730"/>
      <c r="Q364" s="730"/>
    </row>
    <row r="365" spans="3:17" ht="15.75" customHeight="1">
      <c r="C365" s="4"/>
      <c r="D365" s="4"/>
      <c r="E365" s="4"/>
      <c r="F365" s="4"/>
      <c r="G365" s="4"/>
      <c r="H365" s="4"/>
      <c r="P365" s="730"/>
      <c r="Q365" s="730"/>
    </row>
    <row r="366" spans="3:17" ht="15.75" customHeight="1">
      <c r="C366" s="4"/>
      <c r="D366" s="4"/>
      <c r="E366" s="4"/>
      <c r="F366" s="4"/>
      <c r="G366" s="4"/>
      <c r="H366" s="4"/>
      <c r="P366" s="730"/>
      <c r="Q366" s="730"/>
    </row>
    <row r="367" spans="3:17" ht="15.75" customHeight="1">
      <c r="C367" s="4"/>
      <c r="D367" s="4"/>
      <c r="E367" s="4"/>
      <c r="F367" s="4"/>
      <c r="G367" s="4"/>
      <c r="H367" s="4"/>
      <c r="P367" s="730"/>
      <c r="Q367" s="730"/>
    </row>
    <row r="368" spans="3:17" ht="15.75" customHeight="1">
      <c r="C368" s="4"/>
      <c r="D368" s="4"/>
      <c r="E368" s="4"/>
      <c r="F368" s="4"/>
      <c r="G368" s="4"/>
      <c r="H368" s="4"/>
      <c r="P368" s="730"/>
      <c r="Q368" s="730"/>
    </row>
    <row r="369" spans="3:17" ht="15.75" customHeight="1">
      <c r="C369" s="4"/>
      <c r="D369" s="4"/>
      <c r="E369" s="4"/>
      <c r="F369" s="4"/>
      <c r="G369" s="4"/>
      <c r="H369" s="4"/>
      <c r="P369" s="730"/>
      <c r="Q369" s="730"/>
    </row>
    <row r="370" spans="3:17" ht="15.75" customHeight="1">
      <c r="C370" s="4"/>
      <c r="D370" s="4"/>
      <c r="E370" s="4"/>
      <c r="F370" s="4"/>
      <c r="G370" s="4"/>
      <c r="H370" s="4"/>
      <c r="P370" s="730"/>
      <c r="Q370" s="730"/>
    </row>
    <row r="371" spans="3:17" ht="15.75" customHeight="1">
      <c r="C371" s="4"/>
      <c r="D371" s="4"/>
      <c r="E371" s="4"/>
      <c r="F371" s="4"/>
      <c r="G371" s="4"/>
      <c r="H371" s="4"/>
      <c r="P371" s="730"/>
      <c r="Q371" s="730"/>
    </row>
    <row r="372" spans="3:17" ht="15.75" customHeight="1">
      <c r="C372" s="4"/>
      <c r="D372" s="4"/>
      <c r="E372" s="4"/>
      <c r="F372" s="4"/>
      <c r="G372" s="4"/>
      <c r="H372" s="4"/>
      <c r="P372" s="730"/>
      <c r="Q372" s="730"/>
    </row>
    <row r="373" spans="3:17" ht="15.75" customHeight="1">
      <c r="C373" s="4"/>
      <c r="D373" s="4"/>
      <c r="E373" s="4"/>
      <c r="F373" s="4"/>
      <c r="G373" s="4"/>
      <c r="H373" s="4"/>
      <c r="P373" s="730"/>
      <c r="Q373" s="730"/>
    </row>
    <row r="374" spans="3:17" ht="15.75" customHeight="1">
      <c r="C374" s="4"/>
      <c r="D374" s="4"/>
      <c r="E374" s="4"/>
      <c r="F374" s="4"/>
      <c r="G374" s="4"/>
      <c r="H374" s="4"/>
      <c r="P374" s="730"/>
      <c r="Q374" s="730"/>
    </row>
    <row r="375" spans="3:17" ht="15.75" customHeight="1">
      <c r="C375" s="4"/>
      <c r="D375" s="4"/>
      <c r="E375" s="4"/>
      <c r="F375" s="4"/>
      <c r="G375" s="4"/>
      <c r="H375" s="4"/>
      <c r="P375" s="730"/>
      <c r="Q375" s="730"/>
    </row>
    <row r="376" spans="3:17" ht="15.75" customHeight="1">
      <c r="C376" s="4"/>
      <c r="D376" s="4"/>
      <c r="E376" s="4"/>
      <c r="F376" s="4"/>
      <c r="G376" s="4"/>
      <c r="H376" s="4"/>
      <c r="P376" s="730"/>
      <c r="Q376" s="730"/>
    </row>
    <row r="377" spans="3:17" ht="15.75" customHeight="1">
      <c r="C377" s="4"/>
      <c r="D377" s="4"/>
      <c r="E377" s="4"/>
      <c r="F377" s="4"/>
      <c r="G377" s="4"/>
      <c r="H377" s="4"/>
      <c r="P377" s="730"/>
      <c r="Q377" s="730"/>
    </row>
    <row r="378" spans="3:17" ht="15.75" customHeight="1">
      <c r="C378" s="4"/>
      <c r="D378" s="4"/>
      <c r="E378" s="4"/>
      <c r="F378" s="4"/>
      <c r="G378" s="4"/>
      <c r="H378" s="4"/>
      <c r="P378" s="730"/>
      <c r="Q378" s="730"/>
    </row>
    <row r="379" spans="3:17" ht="15.75" customHeight="1">
      <c r="C379" s="4"/>
      <c r="D379" s="4"/>
      <c r="E379" s="4"/>
      <c r="F379" s="4"/>
      <c r="G379" s="4"/>
      <c r="H379" s="4"/>
      <c r="P379" s="730"/>
      <c r="Q379" s="730"/>
    </row>
    <row r="380" spans="3:17" ht="15.75" customHeight="1">
      <c r="C380" s="4"/>
      <c r="D380" s="4"/>
      <c r="E380" s="4"/>
      <c r="F380" s="4"/>
      <c r="G380" s="4"/>
      <c r="H380" s="4"/>
      <c r="P380" s="730"/>
      <c r="Q380" s="730"/>
    </row>
    <row r="381" spans="3:17" ht="15.75" customHeight="1">
      <c r="C381" s="4"/>
      <c r="D381" s="4"/>
      <c r="E381" s="4"/>
      <c r="F381" s="4"/>
      <c r="G381" s="4"/>
      <c r="H381" s="4"/>
      <c r="P381" s="730"/>
      <c r="Q381" s="730"/>
    </row>
    <row r="382" spans="3:17" ht="15.75" customHeight="1">
      <c r="C382" s="4"/>
      <c r="D382" s="4"/>
      <c r="E382" s="4"/>
      <c r="F382" s="4"/>
      <c r="G382" s="4"/>
      <c r="H382" s="4"/>
      <c r="P382" s="730"/>
      <c r="Q382" s="730"/>
    </row>
    <row r="383" spans="3:17" ht="15.75" customHeight="1">
      <c r="C383" s="4"/>
      <c r="D383" s="4"/>
      <c r="E383" s="4"/>
      <c r="F383" s="4"/>
      <c r="G383" s="4"/>
      <c r="H383" s="4"/>
      <c r="P383" s="730"/>
      <c r="Q383" s="730"/>
    </row>
    <row r="384" spans="3:17" ht="15.75" customHeight="1">
      <c r="C384" s="4"/>
      <c r="D384" s="4"/>
      <c r="E384" s="4"/>
      <c r="F384" s="4"/>
      <c r="G384" s="4"/>
      <c r="H384" s="4"/>
      <c r="P384" s="730"/>
      <c r="Q384" s="730"/>
    </row>
    <row r="385" spans="3:17" ht="15.75" customHeight="1">
      <c r="C385" s="4"/>
      <c r="D385" s="4"/>
      <c r="E385" s="4"/>
      <c r="F385" s="4"/>
      <c r="G385" s="4"/>
      <c r="H385" s="4"/>
      <c r="P385" s="730"/>
      <c r="Q385" s="730"/>
    </row>
    <row r="386" spans="3:17" ht="15.75" customHeight="1">
      <c r="C386" s="4"/>
      <c r="D386" s="4"/>
      <c r="E386" s="4"/>
      <c r="F386" s="4"/>
      <c r="G386" s="4"/>
      <c r="H386" s="4"/>
      <c r="P386" s="730"/>
      <c r="Q386" s="730"/>
    </row>
    <row r="387" spans="3:17" ht="15.75" customHeight="1">
      <c r="C387" s="4"/>
      <c r="D387" s="4"/>
      <c r="E387" s="4"/>
      <c r="F387" s="4"/>
      <c r="G387" s="4"/>
      <c r="H387" s="4"/>
      <c r="P387" s="730"/>
      <c r="Q387" s="730"/>
    </row>
    <row r="388" spans="3:17" ht="15.75" customHeight="1">
      <c r="C388" s="4"/>
      <c r="D388" s="4"/>
      <c r="E388" s="4"/>
      <c r="F388" s="4"/>
      <c r="G388" s="4"/>
      <c r="H388" s="4"/>
      <c r="P388" s="730"/>
      <c r="Q388" s="730"/>
    </row>
    <row r="389" spans="3:17" ht="15.75" customHeight="1">
      <c r="C389" s="4"/>
      <c r="D389" s="4"/>
      <c r="E389" s="4"/>
      <c r="F389" s="4"/>
      <c r="G389" s="4"/>
      <c r="H389" s="4"/>
      <c r="P389" s="730"/>
      <c r="Q389" s="730"/>
    </row>
    <row r="390" spans="3:17" ht="15.75" customHeight="1">
      <c r="C390" s="4"/>
      <c r="D390" s="4"/>
      <c r="E390" s="4"/>
      <c r="F390" s="4"/>
      <c r="G390" s="4"/>
      <c r="H390" s="4"/>
      <c r="P390" s="730"/>
      <c r="Q390" s="730"/>
    </row>
    <row r="391" spans="3:17" ht="15.75" customHeight="1">
      <c r="C391" s="4"/>
      <c r="D391" s="4"/>
      <c r="E391" s="4"/>
      <c r="F391" s="4"/>
      <c r="G391" s="4"/>
      <c r="H391" s="4"/>
      <c r="P391" s="730"/>
      <c r="Q391" s="730"/>
    </row>
    <row r="392" spans="3:17" ht="15.75" customHeight="1">
      <c r="C392" s="4"/>
      <c r="D392" s="4"/>
      <c r="E392" s="4"/>
      <c r="F392" s="4"/>
      <c r="G392" s="4"/>
      <c r="H392" s="4"/>
      <c r="P392" s="730"/>
      <c r="Q392" s="730"/>
    </row>
    <row r="393" spans="3:17" ht="15.75" customHeight="1">
      <c r="C393" s="4"/>
      <c r="D393" s="4"/>
      <c r="E393" s="4"/>
      <c r="F393" s="4"/>
      <c r="G393" s="4"/>
      <c r="H393" s="4"/>
      <c r="P393" s="730"/>
      <c r="Q393" s="730"/>
    </row>
    <row r="394" spans="3:17" ht="15.75" customHeight="1">
      <c r="C394" s="4"/>
      <c r="D394" s="4"/>
      <c r="E394" s="4"/>
      <c r="F394" s="4"/>
      <c r="G394" s="4"/>
      <c r="H394" s="4"/>
      <c r="P394" s="730"/>
      <c r="Q394" s="730"/>
    </row>
    <row r="395" spans="3:17" ht="15.75" customHeight="1">
      <c r="C395" s="4"/>
      <c r="D395" s="4"/>
      <c r="E395" s="4"/>
      <c r="F395" s="4"/>
      <c r="G395" s="4"/>
      <c r="H395" s="4"/>
      <c r="P395" s="730"/>
      <c r="Q395" s="730"/>
    </row>
    <row r="396" spans="3:17" ht="15.75" customHeight="1">
      <c r="C396" s="4"/>
      <c r="D396" s="4"/>
      <c r="E396" s="4"/>
      <c r="F396" s="4"/>
      <c r="G396" s="4"/>
      <c r="H396" s="4"/>
      <c r="P396" s="730"/>
      <c r="Q396" s="730"/>
    </row>
    <row r="397" spans="3:17" ht="15.75" customHeight="1">
      <c r="C397" s="4"/>
      <c r="D397" s="4"/>
      <c r="E397" s="4"/>
      <c r="F397" s="4"/>
      <c r="G397" s="4"/>
      <c r="H397" s="4"/>
      <c r="P397" s="730"/>
      <c r="Q397" s="730"/>
    </row>
    <row r="398" spans="3:17" ht="15.75" customHeight="1">
      <c r="C398" s="4"/>
      <c r="D398" s="4"/>
      <c r="E398" s="4"/>
      <c r="F398" s="4"/>
      <c r="G398" s="4"/>
      <c r="H398" s="4"/>
      <c r="P398" s="730"/>
      <c r="Q398" s="730"/>
    </row>
    <row r="399" spans="3:17" ht="15.75" customHeight="1">
      <c r="C399" s="4"/>
      <c r="D399" s="4"/>
      <c r="E399" s="4"/>
      <c r="F399" s="4"/>
      <c r="G399" s="4"/>
      <c r="H399" s="4"/>
      <c r="P399" s="730"/>
      <c r="Q399" s="730"/>
    </row>
    <row r="400" spans="3:17" ht="15.75" customHeight="1">
      <c r="C400" s="4"/>
      <c r="D400" s="4"/>
      <c r="E400" s="4"/>
      <c r="F400" s="4"/>
      <c r="G400" s="4"/>
      <c r="H400" s="4"/>
      <c r="P400" s="730"/>
      <c r="Q400" s="730"/>
    </row>
    <row r="401" spans="3:17" ht="15.75" customHeight="1">
      <c r="C401" s="4"/>
      <c r="D401" s="4"/>
      <c r="E401" s="4"/>
      <c r="F401" s="4"/>
      <c r="G401" s="4"/>
      <c r="H401" s="4"/>
      <c r="P401" s="730"/>
      <c r="Q401" s="730"/>
    </row>
    <row r="402" spans="3:17" ht="15.75" customHeight="1">
      <c r="C402" s="4"/>
      <c r="D402" s="4"/>
      <c r="E402" s="4"/>
      <c r="F402" s="4"/>
      <c r="G402" s="4"/>
      <c r="H402" s="4"/>
      <c r="P402" s="730"/>
      <c r="Q402" s="730"/>
    </row>
    <row r="403" spans="3:17" ht="15.75" customHeight="1">
      <c r="C403" s="4"/>
      <c r="D403" s="4"/>
      <c r="E403" s="4"/>
      <c r="F403" s="4"/>
      <c r="G403" s="4"/>
      <c r="H403" s="4"/>
      <c r="P403" s="730"/>
      <c r="Q403" s="730"/>
    </row>
    <row r="404" spans="3:17" ht="15.75" customHeight="1">
      <c r="C404" s="4"/>
      <c r="D404" s="4"/>
      <c r="E404" s="4"/>
      <c r="F404" s="4"/>
      <c r="G404" s="4"/>
      <c r="H404" s="4"/>
      <c r="P404" s="730"/>
      <c r="Q404" s="730"/>
    </row>
    <row r="405" spans="3:17" ht="15.75" customHeight="1">
      <c r="C405" s="4"/>
      <c r="D405" s="4"/>
      <c r="E405" s="4"/>
      <c r="F405" s="4"/>
      <c r="G405" s="4"/>
      <c r="H405" s="4"/>
      <c r="P405" s="730"/>
      <c r="Q405" s="730"/>
    </row>
    <row r="406" spans="3:17" ht="15.75" customHeight="1">
      <c r="C406" s="4"/>
      <c r="D406" s="4"/>
      <c r="E406" s="4"/>
      <c r="F406" s="4"/>
      <c r="G406" s="4"/>
      <c r="H406" s="4"/>
      <c r="P406" s="730"/>
      <c r="Q406" s="730"/>
    </row>
    <row r="407" spans="3:17" ht="15.75" customHeight="1">
      <c r="C407" s="4"/>
      <c r="D407" s="4"/>
      <c r="E407" s="4"/>
      <c r="F407" s="4"/>
      <c r="G407" s="4"/>
      <c r="H407" s="4"/>
      <c r="P407" s="730"/>
      <c r="Q407" s="730"/>
    </row>
    <row r="408" spans="3:17" ht="15.75" customHeight="1">
      <c r="C408" s="4"/>
      <c r="D408" s="4"/>
      <c r="E408" s="4"/>
      <c r="F408" s="4"/>
      <c r="G408" s="4"/>
      <c r="H408" s="4"/>
      <c r="P408" s="730"/>
      <c r="Q408" s="730"/>
    </row>
    <row r="409" spans="3:17" ht="15.75" customHeight="1">
      <c r="C409" s="4"/>
      <c r="D409" s="4"/>
      <c r="E409" s="4"/>
      <c r="F409" s="4"/>
      <c r="G409" s="4"/>
      <c r="H409" s="4"/>
      <c r="P409" s="730"/>
      <c r="Q409" s="730"/>
    </row>
    <row r="410" spans="3:17" ht="15.75" customHeight="1">
      <c r="C410" s="4"/>
      <c r="D410" s="4"/>
      <c r="E410" s="4"/>
      <c r="F410" s="4"/>
      <c r="G410" s="4"/>
      <c r="H410" s="4"/>
      <c r="P410" s="730"/>
      <c r="Q410" s="730"/>
    </row>
    <row r="411" spans="3:17" ht="15.75" customHeight="1">
      <c r="C411" s="4"/>
      <c r="D411" s="4"/>
      <c r="E411" s="4"/>
      <c r="F411" s="4"/>
      <c r="G411" s="4"/>
      <c r="H411" s="4"/>
      <c r="P411" s="730"/>
      <c r="Q411" s="730"/>
    </row>
    <row r="412" spans="3:17" ht="15.75" customHeight="1">
      <c r="C412" s="4"/>
      <c r="D412" s="4"/>
      <c r="E412" s="4"/>
      <c r="F412" s="4"/>
      <c r="G412" s="4"/>
      <c r="H412" s="4"/>
      <c r="P412" s="730"/>
      <c r="Q412" s="730"/>
    </row>
    <row r="413" spans="3:17" ht="15.75" customHeight="1">
      <c r="C413" s="4"/>
      <c r="D413" s="4"/>
      <c r="E413" s="4"/>
      <c r="F413" s="4"/>
      <c r="G413" s="4"/>
      <c r="H413" s="4"/>
      <c r="P413" s="730"/>
      <c r="Q413" s="730"/>
    </row>
    <row r="414" spans="3:17" ht="15.75" customHeight="1">
      <c r="C414" s="4"/>
      <c r="D414" s="4"/>
      <c r="E414" s="4"/>
      <c r="F414" s="4"/>
      <c r="G414" s="4"/>
      <c r="H414" s="4"/>
      <c r="P414" s="730"/>
      <c r="Q414" s="730"/>
    </row>
    <row r="415" spans="3:17" ht="15.75" customHeight="1">
      <c r="C415" s="4"/>
      <c r="D415" s="4"/>
      <c r="E415" s="4"/>
      <c r="F415" s="4"/>
      <c r="G415" s="4"/>
      <c r="H415" s="4"/>
      <c r="P415" s="730"/>
      <c r="Q415" s="730"/>
    </row>
    <row r="416" spans="3:17" ht="15.75" customHeight="1">
      <c r="C416" s="4"/>
      <c r="D416" s="4"/>
      <c r="E416" s="4"/>
      <c r="F416" s="4"/>
      <c r="G416" s="4"/>
      <c r="H416" s="4"/>
      <c r="P416" s="730"/>
      <c r="Q416" s="730"/>
    </row>
    <row r="417" spans="3:17" ht="15.75" customHeight="1">
      <c r="C417" s="4"/>
      <c r="D417" s="4"/>
      <c r="E417" s="4"/>
      <c r="F417" s="4"/>
      <c r="G417" s="4"/>
      <c r="H417" s="4"/>
      <c r="P417" s="730"/>
      <c r="Q417" s="730"/>
    </row>
    <row r="418" spans="3:17" ht="15.75" customHeight="1">
      <c r="C418" s="4"/>
      <c r="D418" s="4"/>
      <c r="E418" s="4"/>
      <c r="F418" s="4"/>
      <c r="G418" s="4"/>
      <c r="H418" s="4"/>
      <c r="P418" s="730"/>
      <c r="Q418" s="730"/>
    </row>
    <row r="419" spans="3:17" ht="15.75" customHeight="1">
      <c r="C419" s="4"/>
      <c r="D419" s="4"/>
      <c r="E419" s="4"/>
      <c r="F419" s="4"/>
      <c r="G419" s="4"/>
      <c r="H419" s="4"/>
      <c r="P419" s="730"/>
      <c r="Q419" s="730"/>
    </row>
    <row r="420" spans="3:17" ht="15.75" customHeight="1">
      <c r="C420" s="4"/>
      <c r="D420" s="4"/>
      <c r="E420" s="4"/>
      <c r="F420" s="4"/>
      <c r="G420" s="4"/>
      <c r="H420" s="4"/>
      <c r="P420" s="730"/>
      <c r="Q420" s="730"/>
    </row>
    <row r="421" spans="3:17" ht="15.75" customHeight="1">
      <c r="C421" s="4"/>
      <c r="D421" s="4"/>
      <c r="E421" s="4"/>
      <c r="F421" s="4"/>
      <c r="G421" s="4"/>
      <c r="H421" s="4"/>
      <c r="P421" s="730"/>
      <c r="Q421" s="730"/>
    </row>
    <row r="422" spans="3:17" ht="15.75" customHeight="1">
      <c r="C422" s="4"/>
      <c r="D422" s="4"/>
      <c r="E422" s="4"/>
      <c r="F422" s="4"/>
      <c r="G422" s="4"/>
      <c r="H422" s="4"/>
      <c r="P422" s="730"/>
      <c r="Q422" s="730"/>
    </row>
    <row r="423" spans="3:17" ht="15.75" customHeight="1">
      <c r="C423" s="4"/>
      <c r="D423" s="4"/>
      <c r="E423" s="4"/>
      <c r="F423" s="4"/>
      <c r="G423" s="4"/>
      <c r="H423" s="4"/>
      <c r="P423" s="730"/>
      <c r="Q423" s="730"/>
    </row>
    <row r="424" spans="3:17" ht="15.75" customHeight="1">
      <c r="C424" s="4"/>
      <c r="D424" s="4"/>
      <c r="E424" s="4"/>
      <c r="F424" s="4"/>
      <c r="G424" s="4"/>
      <c r="H424" s="4"/>
      <c r="P424" s="730"/>
      <c r="Q424" s="730"/>
    </row>
    <row r="425" spans="3:17" ht="15.75" customHeight="1">
      <c r="C425" s="4"/>
      <c r="D425" s="4"/>
      <c r="E425" s="4"/>
      <c r="F425" s="4"/>
      <c r="G425" s="4"/>
      <c r="H425" s="4"/>
      <c r="P425" s="730"/>
      <c r="Q425" s="730"/>
    </row>
    <row r="426" spans="3:17" ht="15.75" customHeight="1">
      <c r="C426" s="4"/>
      <c r="D426" s="4"/>
      <c r="E426" s="4"/>
      <c r="F426" s="4"/>
      <c r="G426" s="4"/>
      <c r="H426" s="4"/>
      <c r="P426" s="730"/>
      <c r="Q426" s="730"/>
    </row>
    <row r="427" spans="3:17" ht="15.75" customHeight="1">
      <c r="C427" s="4"/>
      <c r="D427" s="4"/>
      <c r="E427" s="4"/>
      <c r="F427" s="4"/>
      <c r="G427" s="4"/>
      <c r="H427" s="4"/>
      <c r="P427" s="730"/>
      <c r="Q427" s="730"/>
    </row>
    <row r="428" spans="3:17" ht="15.75" customHeight="1">
      <c r="C428" s="4"/>
      <c r="D428" s="4"/>
      <c r="E428" s="4"/>
      <c r="F428" s="4"/>
      <c r="G428" s="4"/>
      <c r="H428" s="4"/>
      <c r="P428" s="730"/>
      <c r="Q428" s="730"/>
    </row>
    <row r="429" spans="3:17" ht="15.75" customHeight="1">
      <c r="C429" s="4"/>
      <c r="D429" s="4"/>
      <c r="E429" s="4"/>
      <c r="F429" s="4"/>
      <c r="G429" s="4"/>
      <c r="H429" s="4"/>
      <c r="P429" s="730"/>
      <c r="Q429" s="730"/>
    </row>
    <row r="430" spans="3:17" ht="15.75" customHeight="1">
      <c r="C430" s="4"/>
      <c r="D430" s="4"/>
      <c r="E430" s="4"/>
      <c r="F430" s="4"/>
      <c r="G430" s="4"/>
      <c r="H430" s="4"/>
      <c r="P430" s="730"/>
      <c r="Q430" s="730"/>
    </row>
    <row r="431" spans="3:17" ht="15.75" customHeight="1">
      <c r="C431" s="4"/>
      <c r="D431" s="4"/>
      <c r="E431" s="4"/>
      <c r="F431" s="4"/>
      <c r="G431" s="4"/>
      <c r="H431" s="4"/>
      <c r="P431" s="730"/>
      <c r="Q431" s="730"/>
    </row>
    <row r="432" spans="3:17" ht="15.75" customHeight="1">
      <c r="C432" s="4"/>
      <c r="D432" s="4"/>
      <c r="E432" s="4"/>
      <c r="F432" s="4"/>
      <c r="G432" s="4"/>
      <c r="H432" s="4"/>
      <c r="P432" s="730"/>
      <c r="Q432" s="730"/>
    </row>
    <row r="433" spans="3:17" ht="15.75" customHeight="1">
      <c r="C433" s="4"/>
      <c r="D433" s="4"/>
      <c r="E433" s="4"/>
      <c r="F433" s="4"/>
      <c r="G433" s="4"/>
      <c r="H433" s="4"/>
      <c r="P433" s="730"/>
      <c r="Q433" s="730"/>
    </row>
    <row r="434" spans="3:17" ht="15.75" customHeight="1">
      <c r="C434" s="4"/>
      <c r="D434" s="4"/>
      <c r="E434" s="4"/>
      <c r="F434" s="4"/>
      <c r="G434" s="4"/>
      <c r="H434" s="4"/>
      <c r="P434" s="730"/>
      <c r="Q434" s="730"/>
    </row>
    <row r="435" spans="3:17" ht="15.75" customHeight="1">
      <c r="C435" s="4"/>
      <c r="D435" s="4"/>
      <c r="E435" s="4"/>
      <c r="F435" s="4"/>
      <c r="G435" s="4"/>
      <c r="H435" s="4"/>
      <c r="P435" s="730"/>
      <c r="Q435" s="730"/>
    </row>
    <row r="436" spans="3:17" ht="15.75" customHeight="1">
      <c r="C436" s="4"/>
      <c r="D436" s="4"/>
      <c r="E436" s="4"/>
      <c r="F436" s="4"/>
      <c r="G436" s="4"/>
      <c r="H436" s="4"/>
      <c r="P436" s="730"/>
      <c r="Q436" s="730"/>
    </row>
    <row r="437" spans="3:17" ht="15.75" customHeight="1">
      <c r="C437" s="4"/>
      <c r="D437" s="4"/>
      <c r="E437" s="4"/>
      <c r="F437" s="4"/>
      <c r="G437" s="4"/>
      <c r="H437" s="4"/>
      <c r="P437" s="730"/>
      <c r="Q437" s="730"/>
    </row>
    <row r="438" spans="3:17" ht="15.75" customHeight="1">
      <c r="C438" s="4"/>
      <c r="D438" s="4"/>
      <c r="E438" s="4"/>
      <c r="F438" s="4"/>
      <c r="G438" s="4"/>
      <c r="H438" s="4"/>
      <c r="P438" s="730"/>
      <c r="Q438" s="730"/>
    </row>
    <row r="439" spans="3:17" ht="15.75" customHeight="1">
      <c r="C439" s="4"/>
      <c r="D439" s="4"/>
      <c r="E439" s="4"/>
      <c r="F439" s="4"/>
      <c r="G439" s="4"/>
      <c r="H439" s="4"/>
      <c r="P439" s="730"/>
      <c r="Q439" s="730"/>
    </row>
    <row r="440" spans="3:17" ht="15.75" customHeight="1">
      <c r="C440" s="4"/>
      <c r="D440" s="4"/>
      <c r="E440" s="4"/>
      <c r="F440" s="4"/>
      <c r="G440" s="4"/>
      <c r="H440" s="4"/>
      <c r="P440" s="730"/>
      <c r="Q440" s="730"/>
    </row>
    <row r="441" spans="3:17" ht="15.75" customHeight="1">
      <c r="C441" s="4"/>
      <c r="D441" s="4"/>
      <c r="E441" s="4"/>
      <c r="F441" s="4"/>
      <c r="G441" s="4"/>
      <c r="H441" s="4"/>
      <c r="P441" s="730"/>
      <c r="Q441" s="730"/>
    </row>
    <row r="442" spans="3:17" ht="15.75" customHeight="1">
      <c r="C442" s="4"/>
      <c r="D442" s="4"/>
      <c r="E442" s="4"/>
      <c r="F442" s="4"/>
      <c r="G442" s="4"/>
      <c r="H442" s="4"/>
      <c r="P442" s="730"/>
      <c r="Q442" s="730"/>
    </row>
    <row r="443" spans="3:17" ht="15.75" customHeight="1">
      <c r="C443" s="4"/>
      <c r="D443" s="4"/>
      <c r="E443" s="4"/>
      <c r="F443" s="4"/>
      <c r="G443" s="4"/>
      <c r="H443" s="4"/>
      <c r="P443" s="730"/>
      <c r="Q443" s="730"/>
    </row>
    <row r="444" spans="3:17" ht="15.75" customHeight="1">
      <c r="C444" s="4"/>
      <c r="D444" s="4"/>
      <c r="E444" s="4"/>
      <c r="F444" s="4"/>
      <c r="G444" s="4"/>
      <c r="H444" s="4"/>
      <c r="P444" s="730"/>
      <c r="Q444" s="730"/>
    </row>
    <row r="445" spans="3:17" ht="15.75" customHeight="1">
      <c r="C445" s="4"/>
      <c r="D445" s="4"/>
      <c r="E445" s="4"/>
      <c r="F445" s="4"/>
      <c r="G445" s="4"/>
      <c r="H445" s="4"/>
      <c r="P445" s="730"/>
      <c r="Q445" s="730"/>
    </row>
    <row r="446" spans="3:17" ht="15.75" customHeight="1">
      <c r="C446" s="4"/>
      <c r="D446" s="4"/>
      <c r="E446" s="4"/>
      <c r="F446" s="4"/>
      <c r="G446" s="4"/>
      <c r="H446" s="4"/>
      <c r="P446" s="730"/>
      <c r="Q446" s="730"/>
    </row>
    <row r="447" spans="3:17" ht="15.75" customHeight="1">
      <c r="C447" s="4"/>
      <c r="D447" s="4"/>
      <c r="E447" s="4"/>
      <c r="F447" s="4"/>
      <c r="G447" s="4"/>
      <c r="H447" s="4"/>
      <c r="P447" s="730"/>
      <c r="Q447" s="730"/>
    </row>
    <row r="448" spans="3:17" ht="15.75" customHeight="1">
      <c r="C448" s="4"/>
      <c r="D448" s="4"/>
      <c r="E448" s="4"/>
      <c r="F448" s="4"/>
      <c r="G448" s="4"/>
      <c r="H448" s="4"/>
      <c r="P448" s="730"/>
      <c r="Q448" s="730"/>
    </row>
    <row r="449" spans="3:17" ht="15.75" customHeight="1">
      <c r="C449" s="4"/>
      <c r="D449" s="4"/>
      <c r="E449" s="4"/>
      <c r="F449" s="4"/>
      <c r="G449" s="4"/>
      <c r="H449" s="4"/>
      <c r="P449" s="730"/>
      <c r="Q449" s="730"/>
    </row>
    <row r="450" spans="3:17" ht="15.75" customHeight="1">
      <c r="C450" s="4"/>
      <c r="D450" s="4"/>
      <c r="E450" s="4"/>
      <c r="F450" s="4"/>
      <c r="G450" s="4"/>
      <c r="H450" s="4"/>
      <c r="P450" s="730"/>
      <c r="Q450" s="730"/>
    </row>
    <row r="451" spans="3:17" ht="15.75" customHeight="1">
      <c r="C451" s="4"/>
      <c r="D451" s="4"/>
      <c r="E451" s="4"/>
      <c r="F451" s="4"/>
      <c r="G451" s="4"/>
      <c r="H451" s="4"/>
      <c r="P451" s="730"/>
      <c r="Q451" s="730"/>
    </row>
    <row r="452" spans="3:17" ht="15.75" customHeight="1">
      <c r="C452" s="4"/>
      <c r="D452" s="4"/>
      <c r="E452" s="4"/>
      <c r="F452" s="4"/>
      <c r="G452" s="4"/>
      <c r="H452" s="4"/>
      <c r="P452" s="730"/>
      <c r="Q452" s="730"/>
    </row>
    <row r="453" spans="3:17" ht="15.75" customHeight="1">
      <c r="C453" s="4"/>
      <c r="D453" s="4"/>
      <c r="E453" s="4"/>
      <c r="F453" s="4"/>
      <c r="G453" s="4"/>
      <c r="H453" s="4"/>
      <c r="P453" s="730"/>
      <c r="Q453" s="730"/>
    </row>
    <row r="454" spans="3:17" ht="15.75" customHeight="1">
      <c r="C454" s="4"/>
      <c r="D454" s="4"/>
      <c r="E454" s="4"/>
      <c r="F454" s="4"/>
      <c r="G454" s="4"/>
      <c r="H454" s="4"/>
      <c r="P454" s="730"/>
      <c r="Q454" s="730"/>
    </row>
    <row r="455" spans="3:17" ht="15.75" customHeight="1">
      <c r="C455" s="4"/>
      <c r="D455" s="4"/>
      <c r="E455" s="4"/>
      <c r="F455" s="4"/>
      <c r="G455" s="4"/>
      <c r="H455" s="4"/>
      <c r="P455" s="730"/>
      <c r="Q455" s="730"/>
    </row>
    <row r="456" spans="3:17" ht="15.75" customHeight="1">
      <c r="C456" s="4"/>
      <c r="D456" s="4"/>
      <c r="E456" s="4"/>
      <c r="F456" s="4"/>
      <c r="G456" s="4"/>
      <c r="H456" s="4"/>
      <c r="P456" s="730"/>
      <c r="Q456" s="730"/>
    </row>
    <row r="457" spans="3:17" ht="15.75" customHeight="1">
      <c r="C457" s="4"/>
      <c r="D457" s="4"/>
      <c r="E457" s="4"/>
      <c r="F457" s="4"/>
      <c r="G457" s="4"/>
      <c r="H457" s="4"/>
      <c r="P457" s="730"/>
      <c r="Q457" s="730"/>
    </row>
    <row r="458" spans="3:17" ht="15.75" customHeight="1">
      <c r="C458" s="4"/>
      <c r="D458" s="4"/>
      <c r="E458" s="4"/>
      <c r="F458" s="4"/>
      <c r="G458" s="4"/>
      <c r="H458" s="4"/>
      <c r="P458" s="730"/>
      <c r="Q458" s="730"/>
    </row>
    <row r="459" spans="3:17" ht="15.75" customHeight="1">
      <c r="C459" s="4"/>
      <c r="D459" s="4"/>
      <c r="E459" s="4"/>
      <c r="F459" s="4"/>
      <c r="G459" s="4"/>
      <c r="H459" s="4"/>
      <c r="P459" s="730"/>
      <c r="Q459" s="730"/>
    </row>
    <row r="460" spans="3:17" ht="15.75" customHeight="1">
      <c r="C460" s="4"/>
      <c r="D460" s="4"/>
      <c r="E460" s="4"/>
      <c r="F460" s="4"/>
      <c r="G460" s="4"/>
      <c r="H460" s="4"/>
      <c r="P460" s="730"/>
      <c r="Q460" s="730"/>
    </row>
    <row r="461" spans="3:17" ht="15.75" customHeight="1">
      <c r="C461" s="4"/>
      <c r="D461" s="4"/>
      <c r="E461" s="4"/>
      <c r="F461" s="4"/>
      <c r="G461" s="4"/>
      <c r="H461" s="4"/>
      <c r="P461" s="730"/>
      <c r="Q461" s="730"/>
    </row>
    <row r="462" spans="3:17" ht="15.75" customHeight="1">
      <c r="C462" s="4"/>
      <c r="D462" s="4"/>
      <c r="E462" s="4"/>
      <c r="F462" s="4"/>
      <c r="G462" s="4"/>
      <c r="H462" s="4"/>
      <c r="P462" s="730"/>
      <c r="Q462" s="730"/>
    </row>
    <row r="463" spans="3:17" ht="15.75" customHeight="1">
      <c r="C463" s="4"/>
      <c r="D463" s="4"/>
      <c r="E463" s="4"/>
      <c r="F463" s="4"/>
      <c r="G463" s="4"/>
      <c r="H463" s="4"/>
      <c r="P463" s="730"/>
      <c r="Q463" s="730"/>
    </row>
    <row r="464" spans="3:17" ht="15.75" customHeight="1">
      <c r="C464" s="4"/>
      <c r="D464" s="4"/>
      <c r="E464" s="4"/>
      <c r="F464" s="4"/>
      <c r="G464" s="4"/>
      <c r="H464" s="4"/>
      <c r="P464" s="730"/>
      <c r="Q464" s="730"/>
    </row>
    <row r="465" spans="3:17" ht="15.75" customHeight="1">
      <c r="C465" s="4"/>
      <c r="D465" s="4"/>
      <c r="E465" s="4"/>
      <c r="F465" s="4"/>
      <c r="G465" s="4"/>
      <c r="H465" s="4"/>
      <c r="P465" s="730"/>
      <c r="Q465" s="730"/>
    </row>
    <row r="466" spans="3:17" ht="15.75" customHeight="1">
      <c r="C466" s="4"/>
      <c r="D466" s="4"/>
      <c r="E466" s="4"/>
      <c r="F466" s="4"/>
      <c r="G466" s="4"/>
      <c r="H466" s="4"/>
      <c r="P466" s="730"/>
      <c r="Q466" s="730"/>
    </row>
    <row r="467" spans="3:17" ht="15.75" customHeight="1">
      <c r="C467" s="4"/>
      <c r="D467" s="4"/>
      <c r="E467" s="4"/>
      <c r="F467" s="4"/>
      <c r="G467" s="4"/>
      <c r="H467" s="4"/>
      <c r="P467" s="730"/>
      <c r="Q467" s="730"/>
    </row>
    <row r="468" spans="3:17" ht="15.75" customHeight="1">
      <c r="C468" s="4"/>
      <c r="D468" s="4"/>
      <c r="E468" s="4"/>
      <c r="F468" s="4"/>
      <c r="G468" s="4"/>
      <c r="H468" s="4"/>
      <c r="P468" s="730"/>
      <c r="Q468" s="730"/>
    </row>
    <row r="469" spans="3:17" ht="15.75" customHeight="1">
      <c r="C469" s="4"/>
      <c r="D469" s="4"/>
      <c r="E469" s="4"/>
      <c r="F469" s="4"/>
      <c r="G469" s="4"/>
      <c r="H469" s="4"/>
      <c r="P469" s="730"/>
      <c r="Q469" s="730"/>
    </row>
    <row r="470" spans="3:17" ht="15.75" customHeight="1">
      <c r="C470" s="4"/>
      <c r="D470" s="4"/>
      <c r="E470" s="4"/>
      <c r="F470" s="4"/>
      <c r="G470" s="4"/>
      <c r="H470" s="4"/>
      <c r="P470" s="730"/>
      <c r="Q470" s="730"/>
    </row>
    <row r="471" spans="3:17" ht="15.75" customHeight="1">
      <c r="C471" s="4"/>
      <c r="D471" s="4"/>
      <c r="E471" s="4"/>
      <c r="F471" s="4"/>
      <c r="G471" s="4"/>
      <c r="H471" s="4"/>
      <c r="P471" s="730"/>
      <c r="Q471" s="730"/>
    </row>
    <row r="472" spans="3:17" ht="15.75" customHeight="1">
      <c r="C472" s="4"/>
      <c r="D472" s="4"/>
      <c r="E472" s="4"/>
      <c r="F472" s="4"/>
      <c r="G472" s="4"/>
      <c r="H472" s="4"/>
      <c r="P472" s="730"/>
      <c r="Q472" s="730"/>
    </row>
    <row r="473" spans="3:17" ht="15.75" customHeight="1">
      <c r="C473" s="4"/>
      <c r="D473" s="4"/>
      <c r="E473" s="4"/>
      <c r="F473" s="4"/>
      <c r="G473" s="4"/>
      <c r="H473" s="4"/>
      <c r="P473" s="730"/>
      <c r="Q473" s="730"/>
    </row>
    <row r="474" spans="3:17" ht="15.75" customHeight="1">
      <c r="C474" s="4"/>
      <c r="D474" s="4"/>
      <c r="E474" s="4"/>
      <c r="F474" s="4"/>
      <c r="G474" s="4"/>
      <c r="H474" s="4"/>
      <c r="P474" s="730"/>
      <c r="Q474" s="730"/>
    </row>
    <row r="475" spans="3:17" ht="15.75" customHeight="1">
      <c r="C475" s="4"/>
      <c r="D475" s="4"/>
      <c r="E475" s="4"/>
      <c r="F475" s="4"/>
      <c r="G475" s="4"/>
      <c r="H475" s="4"/>
      <c r="P475" s="730"/>
      <c r="Q475" s="730"/>
    </row>
    <row r="476" spans="3:17" ht="15.75" customHeight="1">
      <c r="C476" s="4"/>
      <c r="D476" s="4"/>
      <c r="E476" s="4"/>
      <c r="F476" s="4"/>
      <c r="G476" s="4"/>
      <c r="H476" s="4"/>
      <c r="P476" s="730"/>
      <c r="Q476" s="730"/>
    </row>
    <row r="477" spans="3:17" ht="15.75" customHeight="1">
      <c r="C477" s="4"/>
      <c r="D477" s="4"/>
      <c r="E477" s="4"/>
      <c r="F477" s="4"/>
      <c r="G477" s="4"/>
      <c r="H477" s="4"/>
      <c r="P477" s="730"/>
      <c r="Q477" s="730"/>
    </row>
    <row r="478" spans="3:17" ht="15.75" customHeight="1">
      <c r="C478" s="4"/>
      <c r="D478" s="4"/>
      <c r="E478" s="4"/>
      <c r="F478" s="4"/>
      <c r="G478" s="4"/>
      <c r="H478" s="4"/>
      <c r="P478" s="730"/>
      <c r="Q478" s="730"/>
    </row>
    <row r="479" spans="3:17" ht="15.75" customHeight="1">
      <c r="C479" s="4"/>
      <c r="D479" s="4"/>
      <c r="E479" s="4"/>
      <c r="F479" s="4"/>
      <c r="G479" s="4"/>
      <c r="H479" s="4"/>
      <c r="P479" s="730"/>
      <c r="Q479" s="730"/>
    </row>
    <row r="480" spans="3:17" ht="15.75" customHeight="1">
      <c r="C480" s="4"/>
      <c r="D480" s="4"/>
      <c r="E480" s="4"/>
      <c r="F480" s="4"/>
      <c r="G480" s="4"/>
      <c r="H480" s="4"/>
      <c r="P480" s="730"/>
      <c r="Q480" s="730"/>
    </row>
    <row r="481" spans="3:17" ht="15.75" customHeight="1">
      <c r="C481" s="4"/>
      <c r="D481" s="4"/>
      <c r="E481" s="4"/>
      <c r="F481" s="4"/>
      <c r="G481" s="4"/>
      <c r="H481" s="4"/>
      <c r="P481" s="730"/>
      <c r="Q481" s="730"/>
    </row>
    <row r="482" spans="3:17" ht="15.75" customHeight="1">
      <c r="C482" s="4"/>
      <c r="D482" s="4"/>
      <c r="E482" s="4"/>
      <c r="F482" s="4"/>
      <c r="G482" s="4"/>
      <c r="H482" s="4"/>
      <c r="P482" s="730"/>
      <c r="Q482" s="730"/>
    </row>
    <row r="483" spans="3:17" ht="15.75" customHeight="1">
      <c r="C483" s="4"/>
      <c r="D483" s="4"/>
      <c r="E483" s="4"/>
      <c r="F483" s="4"/>
      <c r="G483" s="4"/>
      <c r="H483" s="4"/>
      <c r="P483" s="730"/>
      <c r="Q483" s="730"/>
    </row>
    <row r="484" spans="3:17" ht="15.75" customHeight="1">
      <c r="C484" s="4"/>
      <c r="D484" s="4"/>
      <c r="E484" s="4"/>
      <c r="F484" s="4"/>
      <c r="G484" s="4"/>
      <c r="H484" s="4"/>
      <c r="P484" s="730"/>
      <c r="Q484" s="730"/>
    </row>
    <row r="485" spans="3:17" ht="15.75" customHeight="1">
      <c r="C485" s="4"/>
      <c r="D485" s="4"/>
      <c r="E485" s="4"/>
      <c r="F485" s="4"/>
      <c r="G485" s="4"/>
      <c r="H485" s="4"/>
      <c r="P485" s="730"/>
      <c r="Q485" s="730"/>
    </row>
    <row r="486" spans="3:17" ht="15.75" customHeight="1">
      <c r="C486" s="4"/>
      <c r="D486" s="4"/>
      <c r="E486" s="4"/>
      <c r="F486" s="4"/>
      <c r="G486" s="4"/>
      <c r="H486" s="4"/>
      <c r="P486" s="730"/>
      <c r="Q486" s="730"/>
    </row>
    <row r="487" spans="3:17" ht="15.75" customHeight="1">
      <c r="C487" s="4"/>
      <c r="D487" s="4"/>
      <c r="E487" s="4"/>
      <c r="F487" s="4"/>
      <c r="G487" s="4"/>
      <c r="H487" s="4"/>
      <c r="P487" s="730"/>
      <c r="Q487" s="730"/>
    </row>
    <row r="488" spans="3:17" ht="15.75" customHeight="1">
      <c r="C488" s="4"/>
      <c r="D488" s="4"/>
      <c r="E488" s="4"/>
      <c r="F488" s="4"/>
      <c r="G488" s="4"/>
      <c r="H488" s="4"/>
      <c r="P488" s="730"/>
      <c r="Q488" s="730"/>
    </row>
    <row r="489" spans="3:17" ht="15.75" customHeight="1">
      <c r="C489" s="4"/>
      <c r="D489" s="4"/>
      <c r="E489" s="4"/>
      <c r="F489" s="4"/>
      <c r="G489" s="4"/>
      <c r="H489" s="4"/>
      <c r="P489" s="730"/>
      <c r="Q489" s="730"/>
    </row>
    <row r="490" spans="3:17" ht="15.75" customHeight="1">
      <c r="C490" s="4"/>
      <c r="D490" s="4"/>
      <c r="E490" s="4"/>
      <c r="F490" s="4"/>
      <c r="G490" s="4"/>
      <c r="H490" s="4"/>
      <c r="P490" s="730"/>
      <c r="Q490" s="730"/>
    </row>
    <row r="491" spans="3:17" ht="15.75" customHeight="1">
      <c r="C491" s="4"/>
      <c r="D491" s="4"/>
      <c r="E491" s="4"/>
      <c r="F491" s="4"/>
      <c r="G491" s="4"/>
      <c r="H491" s="4"/>
      <c r="P491" s="730"/>
      <c r="Q491" s="730"/>
    </row>
    <row r="492" spans="3:17" ht="15.75" customHeight="1">
      <c r="C492" s="4"/>
      <c r="D492" s="4"/>
      <c r="E492" s="4"/>
      <c r="F492" s="4"/>
      <c r="G492" s="4"/>
      <c r="H492" s="4"/>
      <c r="P492" s="730"/>
      <c r="Q492" s="730"/>
    </row>
    <row r="493" spans="3:17" ht="15.75" customHeight="1">
      <c r="C493" s="4"/>
      <c r="D493" s="4"/>
      <c r="E493" s="4"/>
      <c r="F493" s="4"/>
      <c r="G493" s="4"/>
      <c r="H493" s="4"/>
      <c r="P493" s="730"/>
      <c r="Q493" s="730"/>
    </row>
    <row r="494" spans="3:17" ht="15.75" customHeight="1">
      <c r="C494" s="4"/>
      <c r="D494" s="4"/>
      <c r="E494" s="4"/>
      <c r="F494" s="4"/>
      <c r="G494" s="4"/>
      <c r="H494" s="4"/>
      <c r="P494" s="730"/>
      <c r="Q494" s="730"/>
    </row>
    <row r="495" spans="3:17" ht="15.75" customHeight="1">
      <c r="C495" s="4"/>
      <c r="D495" s="4"/>
      <c r="E495" s="4"/>
      <c r="F495" s="4"/>
      <c r="G495" s="4"/>
      <c r="H495" s="4"/>
      <c r="P495" s="730"/>
      <c r="Q495" s="730"/>
    </row>
    <row r="496" spans="3:17" ht="15.75" customHeight="1">
      <c r="C496" s="4"/>
      <c r="D496" s="4"/>
      <c r="E496" s="4"/>
      <c r="F496" s="4"/>
      <c r="G496" s="4"/>
      <c r="H496" s="4"/>
      <c r="P496" s="730"/>
      <c r="Q496" s="730"/>
    </row>
    <row r="497" spans="3:17" ht="15.75" customHeight="1">
      <c r="C497" s="4"/>
      <c r="D497" s="4"/>
      <c r="E497" s="4"/>
      <c r="F497" s="4"/>
      <c r="G497" s="4"/>
      <c r="H497" s="4"/>
      <c r="P497" s="730"/>
      <c r="Q497" s="730"/>
    </row>
    <row r="498" spans="3:17" ht="15.75" customHeight="1">
      <c r="C498" s="4"/>
      <c r="D498" s="4"/>
      <c r="E498" s="4"/>
      <c r="F498" s="4"/>
      <c r="G498" s="4"/>
      <c r="H498" s="4"/>
      <c r="P498" s="730"/>
      <c r="Q498" s="730"/>
    </row>
    <row r="499" spans="3:17" ht="15.75" customHeight="1">
      <c r="C499" s="4"/>
      <c r="D499" s="4"/>
      <c r="E499" s="4"/>
      <c r="F499" s="4"/>
      <c r="G499" s="4"/>
      <c r="H499" s="4"/>
      <c r="P499" s="730"/>
      <c r="Q499" s="730"/>
    </row>
    <row r="500" spans="3:17" ht="15.75" customHeight="1">
      <c r="C500" s="4"/>
      <c r="D500" s="4"/>
      <c r="E500" s="4"/>
      <c r="F500" s="4"/>
      <c r="G500" s="4"/>
      <c r="H500" s="4"/>
      <c r="P500" s="730"/>
      <c r="Q500" s="730"/>
    </row>
    <row r="501" spans="3:17" ht="15.75" customHeight="1">
      <c r="C501" s="4"/>
      <c r="D501" s="4"/>
      <c r="E501" s="4"/>
      <c r="F501" s="4"/>
      <c r="G501" s="4"/>
      <c r="H501" s="4"/>
      <c r="P501" s="730"/>
      <c r="Q501" s="730"/>
    </row>
    <row r="502" spans="3:17" ht="15.75" customHeight="1">
      <c r="C502" s="4"/>
      <c r="D502" s="4"/>
      <c r="E502" s="4"/>
      <c r="F502" s="4"/>
      <c r="G502" s="4"/>
      <c r="H502" s="4"/>
      <c r="P502" s="730"/>
      <c r="Q502" s="730"/>
    </row>
    <row r="503" spans="3:17" ht="15.75" customHeight="1">
      <c r="C503" s="4"/>
      <c r="D503" s="4"/>
      <c r="E503" s="4"/>
      <c r="F503" s="4"/>
      <c r="G503" s="4"/>
      <c r="H503" s="4"/>
      <c r="P503" s="730"/>
      <c r="Q503" s="730"/>
    </row>
    <row r="504" spans="3:17" ht="15.75" customHeight="1">
      <c r="C504" s="4"/>
      <c r="D504" s="4"/>
      <c r="E504" s="4"/>
      <c r="F504" s="4"/>
      <c r="G504" s="4"/>
      <c r="H504" s="4"/>
      <c r="P504" s="730"/>
      <c r="Q504" s="730"/>
    </row>
    <row r="505" spans="3:17" ht="15.75" customHeight="1">
      <c r="C505" s="4"/>
      <c r="D505" s="4"/>
      <c r="E505" s="4"/>
      <c r="F505" s="4"/>
      <c r="G505" s="4"/>
      <c r="H505" s="4"/>
      <c r="P505" s="730"/>
      <c r="Q505" s="730"/>
    </row>
    <row r="506" spans="3:17" ht="15.75" customHeight="1">
      <c r="C506" s="4"/>
      <c r="D506" s="4"/>
      <c r="E506" s="4"/>
      <c r="F506" s="4"/>
      <c r="G506" s="4"/>
      <c r="H506" s="4"/>
      <c r="P506" s="730"/>
      <c r="Q506" s="730"/>
    </row>
    <row r="507" spans="3:17" ht="15.75" customHeight="1">
      <c r="C507" s="4"/>
      <c r="D507" s="4"/>
      <c r="E507" s="4"/>
      <c r="F507" s="4"/>
      <c r="G507" s="4"/>
      <c r="H507" s="4"/>
      <c r="P507" s="730"/>
      <c r="Q507" s="730"/>
    </row>
    <row r="508" spans="3:17" ht="15.75" customHeight="1">
      <c r="C508" s="4"/>
      <c r="D508" s="4"/>
      <c r="E508" s="4"/>
      <c r="F508" s="4"/>
      <c r="G508" s="4"/>
      <c r="H508" s="4"/>
      <c r="P508" s="730"/>
      <c r="Q508" s="730"/>
    </row>
    <row r="509" spans="3:17" ht="15.75" customHeight="1">
      <c r="C509" s="4"/>
      <c r="D509" s="4"/>
      <c r="E509" s="4"/>
      <c r="F509" s="4"/>
      <c r="G509" s="4"/>
      <c r="H509" s="4"/>
      <c r="P509" s="730"/>
      <c r="Q509" s="730"/>
    </row>
    <row r="510" spans="3:17" ht="15.75" customHeight="1">
      <c r="C510" s="4"/>
      <c r="D510" s="4"/>
      <c r="E510" s="4"/>
      <c r="F510" s="4"/>
      <c r="G510" s="4"/>
      <c r="H510" s="4"/>
      <c r="P510" s="730"/>
      <c r="Q510" s="730"/>
    </row>
    <row r="511" spans="3:17" ht="15.75" customHeight="1">
      <c r="C511" s="4"/>
      <c r="D511" s="4"/>
      <c r="E511" s="4"/>
      <c r="F511" s="4"/>
      <c r="G511" s="4"/>
      <c r="H511" s="4"/>
      <c r="P511" s="730"/>
      <c r="Q511" s="730"/>
    </row>
    <row r="512" spans="3:17" ht="15.75" customHeight="1">
      <c r="C512" s="4"/>
      <c r="D512" s="4"/>
      <c r="E512" s="4"/>
      <c r="F512" s="4"/>
      <c r="G512" s="4"/>
      <c r="H512" s="4"/>
      <c r="P512" s="730"/>
      <c r="Q512" s="730"/>
    </row>
    <row r="513" spans="3:17" ht="15.75" customHeight="1">
      <c r="C513" s="4"/>
      <c r="D513" s="4"/>
      <c r="E513" s="4"/>
      <c r="F513" s="4"/>
      <c r="G513" s="4"/>
      <c r="H513" s="4"/>
      <c r="P513" s="730"/>
      <c r="Q513" s="730"/>
    </row>
    <row r="514" spans="3:17" ht="15.75" customHeight="1">
      <c r="C514" s="4"/>
      <c r="D514" s="4"/>
      <c r="E514" s="4"/>
      <c r="F514" s="4"/>
      <c r="G514" s="4"/>
      <c r="H514" s="4"/>
      <c r="P514" s="730"/>
      <c r="Q514" s="730"/>
    </row>
    <row r="515" spans="3:17" ht="15.75" customHeight="1">
      <c r="C515" s="4"/>
      <c r="D515" s="4"/>
      <c r="E515" s="4"/>
      <c r="F515" s="4"/>
      <c r="G515" s="4"/>
      <c r="H515" s="4"/>
      <c r="P515" s="730"/>
      <c r="Q515" s="730"/>
    </row>
    <row r="516" spans="3:17" ht="15.75" customHeight="1">
      <c r="C516" s="4"/>
      <c r="D516" s="4"/>
      <c r="E516" s="4"/>
      <c r="F516" s="4"/>
      <c r="G516" s="4"/>
      <c r="H516" s="4"/>
      <c r="P516" s="730"/>
      <c r="Q516" s="730"/>
    </row>
    <row r="517" spans="3:17" ht="15.75" customHeight="1">
      <c r="C517" s="4"/>
      <c r="D517" s="4"/>
      <c r="E517" s="4"/>
      <c r="F517" s="4"/>
      <c r="G517" s="4"/>
      <c r="H517" s="4"/>
      <c r="P517" s="730"/>
      <c r="Q517" s="730"/>
    </row>
    <row r="518" spans="3:17" ht="15.75" customHeight="1">
      <c r="C518" s="4"/>
      <c r="D518" s="4"/>
      <c r="E518" s="4"/>
      <c r="F518" s="4"/>
      <c r="G518" s="4"/>
      <c r="H518" s="4"/>
      <c r="P518" s="730"/>
      <c r="Q518" s="730"/>
    </row>
    <row r="519" spans="3:17" ht="15.75" customHeight="1">
      <c r="C519" s="4"/>
      <c r="D519" s="4"/>
      <c r="E519" s="4"/>
      <c r="F519" s="4"/>
      <c r="G519" s="4"/>
      <c r="H519" s="4"/>
      <c r="P519" s="730"/>
      <c r="Q519" s="730"/>
    </row>
    <row r="520" spans="3:17" ht="15.75" customHeight="1">
      <c r="C520" s="4"/>
      <c r="D520" s="4"/>
      <c r="E520" s="4"/>
      <c r="F520" s="4"/>
      <c r="G520" s="4"/>
      <c r="H520" s="4"/>
      <c r="P520" s="730"/>
      <c r="Q520" s="730"/>
    </row>
    <row r="521" spans="3:17" ht="15.75" customHeight="1">
      <c r="C521" s="4"/>
      <c r="D521" s="4"/>
      <c r="E521" s="4"/>
      <c r="F521" s="4"/>
      <c r="G521" s="4"/>
      <c r="H521" s="4"/>
      <c r="P521" s="730"/>
      <c r="Q521" s="730"/>
    </row>
    <row r="522" spans="3:17" ht="15.75" customHeight="1">
      <c r="C522" s="4"/>
      <c r="D522" s="4"/>
      <c r="E522" s="4"/>
      <c r="F522" s="4"/>
      <c r="G522" s="4"/>
      <c r="H522" s="4"/>
      <c r="P522" s="730"/>
      <c r="Q522" s="730"/>
    </row>
    <row r="523" spans="3:17" ht="15.75" customHeight="1">
      <c r="C523" s="4"/>
      <c r="D523" s="4"/>
      <c r="E523" s="4"/>
      <c r="F523" s="4"/>
      <c r="G523" s="4"/>
      <c r="H523" s="4"/>
      <c r="P523" s="730"/>
      <c r="Q523" s="730"/>
    </row>
    <row r="524" spans="3:17" ht="15.75" customHeight="1">
      <c r="C524" s="4"/>
      <c r="D524" s="4"/>
      <c r="E524" s="4"/>
      <c r="F524" s="4"/>
      <c r="G524" s="4"/>
      <c r="H524" s="4"/>
      <c r="P524" s="730"/>
      <c r="Q524" s="730"/>
    </row>
    <row r="525" spans="3:17" ht="15.75" customHeight="1">
      <c r="C525" s="4"/>
      <c r="D525" s="4"/>
      <c r="E525" s="4"/>
      <c r="F525" s="4"/>
      <c r="G525" s="4"/>
      <c r="H525" s="4"/>
      <c r="P525" s="730"/>
      <c r="Q525" s="730"/>
    </row>
    <row r="526" spans="3:17" ht="15.75" customHeight="1">
      <c r="C526" s="4"/>
      <c r="D526" s="4"/>
      <c r="E526" s="4"/>
      <c r="F526" s="4"/>
      <c r="G526" s="4"/>
      <c r="H526" s="4"/>
      <c r="P526" s="730"/>
      <c r="Q526" s="730"/>
    </row>
    <row r="527" spans="3:17" ht="15.75" customHeight="1">
      <c r="C527" s="4"/>
      <c r="D527" s="4"/>
      <c r="E527" s="4"/>
      <c r="F527" s="4"/>
      <c r="G527" s="4"/>
      <c r="H527" s="4"/>
      <c r="P527" s="730"/>
      <c r="Q527" s="730"/>
    </row>
    <row r="528" spans="3:17" ht="15.75" customHeight="1">
      <c r="C528" s="4"/>
      <c r="D528" s="4"/>
      <c r="E528" s="4"/>
      <c r="F528" s="4"/>
      <c r="G528" s="4"/>
      <c r="H528" s="4"/>
      <c r="P528" s="730"/>
      <c r="Q528" s="730"/>
    </row>
    <row r="529" spans="3:17" ht="15.75" customHeight="1">
      <c r="C529" s="4"/>
      <c r="D529" s="4"/>
      <c r="E529" s="4"/>
      <c r="F529" s="4"/>
      <c r="G529" s="4"/>
      <c r="H529" s="4"/>
      <c r="P529" s="730"/>
      <c r="Q529" s="730"/>
    </row>
    <row r="530" spans="3:17" ht="15.75" customHeight="1">
      <c r="C530" s="4"/>
      <c r="D530" s="4"/>
      <c r="E530" s="4"/>
      <c r="F530" s="4"/>
      <c r="G530" s="4"/>
      <c r="H530" s="4"/>
      <c r="P530" s="730"/>
      <c r="Q530" s="730"/>
    </row>
    <row r="531" spans="3:17" ht="15.75" customHeight="1">
      <c r="C531" s="4"/>
      <c r="D531" s="4"/>
      <c r="E531" s="4"/>
      <c r="F531" s="4"/>
      <c r="G531" s="4"/>
      <c r="H531" s="4"/>
      <c r="P531" s="730"/>
      <c r="Q531" s="730"/>
    </row>
    <row r="532" spans="3:17" ht="15.75" customHeight="1">
      <c r="C532" s="4"/>
      <c r="D532" s="4"/>
      <c r="E532" s="4"/>
      <c r="F532" s="4"/>
      <c r="G532" s="4"/>
      <c r="H532" s="4"/>
      <c r="P532" s="730"/>
      <c r="Q532" s="730"/>
    </row>
    <row r="533" spans="3:17" ht="15.75" customHeight="1">
      <c r="C533" s="4"/>
      <c r="D533" s="4"/>
      <c r="E533" s="4"/>
      <c r="F533" s="4"/>
      <c r="G533" s="4"/>
      <c r="H533" s="4"/>
      <c r="P533" s="730"/>
      <c r="Q533" s="730"/>
    </row>
    <row r="534" spans="3:17" ht="15.75" customHeight="1">
      <c r="C534" s="4"/>
      <c r="D534" s="4"/>
      <c r="E534" s="4"/>
      <c r="F534" s="4"/>
      <c r="G534" s="4"/>
      <c r="H534" s="4"/>
      <c r="P534" s="730"/>
      <c r="Q534" s="730"/>
    </row>
    <row r="535" spans="3:17" ht="15.75" customHeight="1">
      <c r="C535" s="4"/>
      <c r="D535" s="4"/>
      <c r="E535" s="4"/>
      <c r="F535" s="4"/>
      <c r="G535" s="4"/>
      <c r="H535" s="4"/>
      <c r="P535" s="730"/>
      <c r="Q535" s="730"/>
    </row>
    <row r="536" spans="3:17" ht="15.75" customHeight="1">
      <c r="C536" s="4"/>
      <c r="D536" s="4"/>
      <c r="E536" s="4"/>
      <c r="F536" s="4"/>
      <c r="G536" s="4"/>
      <c r="H536" s="4"/>
      <c r="P536" s="730"/>
      <c r="Q536" s="730"/>
    </row>
    <row r="537" spans="3:17" ht="15.75" customHeight="1">
      <c r="C537" s="4"/>
      <c r="D537" s="4"/>
      <c r="E537" s="4"/>
      <c r="F537" s="4"/>
      <c r="G537" s="4"/>
      <c r="H537" s="4"/>
      <c r="P537" s="730"/>
      <c r="Q537" s="730"/>
    </row>
    <row r="538" spans="3:17" ht="15.75" customHeight="1">
      <c r="C538" s="4"/>
      <c r="D538" s="4"/>
      <c r="E538" s="4"/>
      <c r="F538" s="4"/>
      <c r="G538" s="4"/>
      <c r="H538" s="4"/>
      <c r="P538" s="730"/>
      <c r="Q538" s="730"/>
    </row>
    <row r="539" spans="3:17" ht="15.75" customHeight="1">
      <c r="C539" s="4"/>
      <c r="D539" s="4"/>
      <c r="E539" s="4"/>
      <c r="F539" s="4"/>
      <c r="G539" s="4"/>
      <c r="H539" s="4"/>
      <c r="P539" s="730"/>
      <c r="Q539" s="730"/>
    </row>
    <row r="540" spans="3:17" ht="15.75" customHeight="1">
      <c r="C540" s="4"/>
      <c r="D540" s="4"/>
      <c r="E540" s="4"/>
      <c r="F540" s="4"/>
      <c r="G540" s="4"/>
      <c r="H540" s="4"/>
      <c r="P540" s="730"/>
      <c r="Q540" s="730"/>
    </row>
    <row r="541" spans="3:17" ht="15.75" customHeight="1">
      <c r="C541" s="4"/>
      <c r="D541" s="4"/>
      <c r="E541" s="4"/>
      <c r="F541" s="4"/>
      <c r="G541" s="4"/>
      <c r="H541" s="4"/>
      <c r="P541" s="730"/>
      <c r="Q541" s="730"/>
    </row>
    <row r="542" spans="3:17" ht="15.75" customHeight="1">
      <c r="C542" s="4"/>
      <c r="D542" s="4"/>
      <c r="E542" s="4"/>
      <c r="F542" s="4"/>
      <c r="G542" s="4"/>
      <c r="H542" s="4"/>
      <c r="P542" s="730"/>
      <c r="Q542" s="730"/>
    </row>
    <row r="543" spans="3:17" ht="15.75" customHeight="1">
      <c r="C543" s="4"/>
      <c r="D543" s="4"/>
      <c r="E543" s="4"/>
      <c r="F543" s="4"/>
      <c r="G543" s="4"/>
      <c r="H543" s="4"/>
      <c r="P543" s="730"/>
      <c r="Q543" s="730"/>
    </row>
    <row r="544" spans="3:17" ht="15.75" customHeight="1">
      <c r="C544" s="4"/>
      <c r="D544" s="4"/>
      <c r="E544" s="4"/>
      <c r="F544" s="4"/>
      <c r="G544" s="4"/>
      <c r="H544" s="4"/>
      <c r="P544" s="730"/>
      <c r="Q544" s="730"/>
    </row>
    <row r="545" spans="3:17" ht="15.75" customHeight="1">
      <c r="C545" s="4"/>
      <c r="D545" s="4"/>
      <c r="E545" s="4"/>
      <c r="F545" s="4"/>
      <c r="G545" s="4"/>
      <c r="H545" s="4"/>
      <c r="P545" s="730"/>
      <c r="Q545" s="730"/>
    </row>
    <row r="546" spans="3:17" ht="15.75" customHeight="1">
      <c r="C546" s="4"/>
      <c r="D546" s="4"/>
      <c r="E546" s="4"/>
      <c r="F546" s="4"/>
      <c r="G546" s="4"/>
      <c r="H546" s="4"/>
      <c r="P546" s="730"/>
      <c r="Q546" s="730"/>
    </row>
    <row r="547" spans="3:17" ht="15.75" customHeight="1">
      <c r="C547" s="4"/>
      <c r="D547" s="4"/>
      <c r="E547" s="4"/>
      <c r="F547" s="4"/>
      <c r="G547" s="4"/>
      <c r="H547" s="4"/>
      <c r="P547" s="730"/>
      <c r="Q547" s="730"/>
    </row>
    <row r="548" spans="3:17" ht="15.75" customHeight="1">
      <c r="C548" s="4"/>
      <c r="D548" s="4"/>
      <c r="E548" s="4"/>
      <c r="F548" s="4"/>
      <c r="G548" s="4"/>
      <c r="H548" s="4"/>
      <c r="P548" s="730"/>
      <c r="Q548" s="730"/>
    </row>
    <row r="549" spans="3:17" ht="15.75" customHeight="1">
      <c r="C549" s="4"/>
      <c r="D549" s="4"/>
      <c r="E549" s="4"/>
      <c r="F549" s="4"/>
      <c r="G549" s="4"/>
      <c r="H549" s="4"/>
      <c r="P549" s="730"/>
      <c r="Q549" s="730"/>
    </row>
    <row r="550" spans="3:17" ht="15.75" customHeight="1">
      <c r="C550" s="4"/>
      <c r="D550" s="4"/>
      <c r="E550" s="4"/>
      <c r="F550" s="4"/>
      <c r="G550" s="4"/>
      <c r="H550" s="4"/>
      <c r="P550" s="730"/>
      <c r="Q550" s="730"/>
    </row>
    <row r="551" spans="3:17" ht="15.75" customHeight="1">
      <c r="C551" s="4"/>
      <c r="D551" s="4"/>
      <c r="E551" s="4"/>
      <c r="F551" s="4"/>
      <c r="G551" s="4"/>
      <c r="H551" s="4"/>
      <c r="P551" s="730"/>
      <c r="Q551" s="730"/>
    </row>
    <row r="552" spans="3:17" ht="15.75" customHeight="1">
      <c r="C552" s="4"/>
      <c r="D552" s="4"/>
      <c r="E552" s="4"/>
      <c r="F552" s="4"/>
      <c r="G552" s="4"/>
      <c r="H552" s="4"/>
      <c r="P552" s="730"/>
      <c r="Q552" s="730"/>
    </row>
    <row r="553" spans="3:17" ht="15.75" customHeight="1">
      <c r="C553" s="4"/>
      <c r="D553" s="4"/>
      <c r="E553" s="4"/>
      <c r="F553" s="4"/>
      <c r="G553" s="4"/>
      <c r="H553" s="4"/>
      <c r="P553" s="730"/>
      <c r="Q553" s="730"/>
    </row>
    <row r="554" spans="3:17" ht="15.75" customHeight="1">
      <c r="C554" s="4"/>
      <c r="D554" s="4"/>
      <c r="E554" s="4"/>
      <c r="F554" s="4"/>
      <c r="G554" s="4"/>
      <c r="H554" s="4"/>
      <c r="P554" s="730"/>
      <c r="Q554" s="730"/>
    </row>
    <row r="555" spans="3:17" ht="15.75" customHeight="1">
      <c r="C555" s="4"/>
      <c r="D555" s="4"/>
      <c r="E555" s="4"/>
      <c r="F555" s="4"/>
      <c r="G555" s="4"/>
      <c r="H555" s="4"/>
      <c r="P555" s="730"/>
      <c r="Q555" s="730"/>
    </row>
    <row r="556" spans="3:17" ht="15.75" customHeight="1">
      <c r="C556" s="4"/>
      <c r="D556" s="4"/>
      <c r="E556" s="4"/>
      <c r="F556" s="4"/>
      <c r="G556" s="4"/>
      <c r="H556" s="4"/>
      <c r="P556" s="730"/>
      <c r="Q556" s="730"/>
    </row>
    <row r="557" spans="3:17" ht="15.75" customHeight="1">
      <c r="C557" s="4"/>
      <c r="D557" s="4"/>
      <c r="E557" s="4"/>
      <c r="F557" s="4"/>
      <c r="G557" s="4"/>
      <c r="H557" s="4"/>
      <c r="P557" s="730"/>
      <c r="Q557" s="730"/>
    </row>
    <row r="558" spans="3:17" ht="15.75" customHeight="1">
      <c r="C558" s="4"/>
      <c r="D558" s="4"/>
      <c r="E558" s="4"/>
      <c r="F558" s="4"/>
      <c r="G558" s="4"/>
      <c r="H558" s="4"/>
      <c r="P558" s="730"/>
      <c r="Q558" s="730"/>
    </row>
    <row r="559" spans="3:17" ht="15.75" customHeight="1">
      <c r="C559" s="4"/>
      <c r="D559" s="4"/>
      <c r="E559" s="4"/>
      <c r="F559" s="4"/>
      <c r="G559" s="4"/>
      <c r="H559" s="4"/>
      <c r="P559" s="730"/>
      <c r="Q559" s="730"/>
    </row>
    <row r="560" spans="3:17" ht="15.75" customHeight="1">
      <c r="C560" s="4"/>
      <c r="D560" s="4"/>
      <c r="E560" s="4"/>
      <c r="F560" s="4"/>
      <c r="G560" s="4"/>
      <c r="H560" s="4"/>
      <c r="P560" s="730"/>
      <c r="Q560" s="730"/>
    </row>
    <row r="561" spans="3:17" ht="15.75" customHeight="1">
      <c r="C561" s="4"/>
      <c r="D561" s="4"/>
      <c r="E561" s="4"/>
      <c r="F561" s="4"/>
      <c r="G561" s="4"/>
      <c r="H561" s="4"/>
      <c r="P561" s="730"/>
      <c r="Q561" s="730"/>
    </row>
    <row r="562" spans="3:17" ht="15.75" customHeight="1">
      <c r="C562" s="4"/>
      <c r="D562" s="4"/>
      <c r="E562" s="4"/>
      <c r="F562" s="4"/>
      <c r="G562" s="4"/>
      <c r="H562" s="4"/>
      <c r="P562" s="730"/>
      <c r="Q562" s="730"/>
    </row>
    <row r="563" spans="3:17" ht="15.75" customHeight="1">
      <c r="C563" s="4"/>
      <c r="D563" s="4"/>
      <c r="E563" s="4"/>
      <c r="F563" s="4"/>
      <c r="G563" s="4"/>
      <c r="H563" s="4"/>
      <c r="P563" s="730"/>
      <c r="Q563" s="730"/>
    </row>
    <row r="564" spans="3:17" ht="15.75" customHeight="1">
      <c r="C564" s="4"/>
      <c r="D564" s="4"/>
      <c r="E564" s="4"/>
      <c r="F564" s="4"/>
      <c r="G564" s="4"/>
      <c r="H564" s="4"/>
      <c r="P564" s="730"/>
      <c r="Q564" s="730"/>
    </row>
    <row r="565" spans="3:17" ht="15.75" customHeight="1">
      <c r="C565" s="4"/>
      <c r="D565" s="4"/>
      <c r="E565" s="4"/>
      <c r="F565" s="4"/>
      <c r="G565" s="4"/>
      <c r="H565" s="4"/>
      <c r="P565" s="730"/>
      <c r="Q565" s="730"/>
    </row>
    <row r="566" spans="3:17" ht="15.75" customHeight="1">
      <c r="C566" s="4"/>
      <c r="D566" s="4"/>
      <c r="E566" s="4"/>
      <c r="F566" s="4"/>
      <c r="G566" s="4"/>
      <c r="H566" s="4"/>
      <c r="P566" s="730"/>
      <c r="Q566" s="730"/>
    </row>
    <row r="567" spans="3:17" ht="15.75" customHeight="1">
      <c r="C567" s="4"/>
      <c r="D567" s="4"/>
      <c r="E567" s="4"/>
      <c r="F567" s="4"/>
      <c r="G567" s="4"/>
      <c r="H567" s="4"/>
      <c r="P567" s="730"/>
      <c r="Q567" s="730"/>
    </row>
    <row r="568" spans="3:17" ht="15.75" customHeight="1">
      <c r="C568" s="4"/>
      <c r="D568" s="4"/>
      <c r="E568" s="4"/>
      <c r="F568" s="4"/>
      <c r="G568" s="4"/>
      <c r="H568" s="4"/>
      <c r="P568" s="730"/>
      <c r="Q568" s="730"/>
    </row>
    <row r="569" spans="3:17" ht="15.75" customHeight="1">
      <c r="C569" s="4"/>
      <c r="D569" s="4"/>
      <c r="E569" s="4"/>
      <c r="F569" s="4"/>
      <c r="G569" s="4"/>
      <c r="H569" s="4"/>
      <c r="P569" s="730"/>
      <c r="Q569" s="730"/>
    </row>
    <row r="570" spans="3:17" ht="15.75" customHeight="1">
      <c r="C570" s="4"/>
      <c r="D570" s="4"/>
      <c r="E570" s="4"/>
      <c r="F570" s="4"/>
      <c r="G570" s="4"/>
      <c r="H570" s="4"/>
      <c r="P570" s="730"/>
      <c r="Q570" s="730"/>
    </row>
    <row r="571" spans="3:17" ht="15.75" customHeight="1">
      <c r="C571" s="4"/>
      <c r="D571" s="4"/>
      <c r="E571" s="4"/>
      <c r="F571" s="4"/>
      <c r="G571" s="4"/>
      <c r="H571" s="4"/>
      <c r="P571" s="730"/>
      <c r="Q571" s="730"/>
    </row>
    <row r="572" spans="3:17" ht="15.75" customHeight="1">
      <c r="C572" s="4"/>
      <c r="D572" s="4"/>
      <c r="E572" s="4"/>
      <c r="F572" s="4"/>
      <c r="G572" s="4"/>
      <c r="H572" s="4"/>
      <c r="P572" s="730"/>
      <c r="Q572" s="730"/>
    </row>
    <row r="573" spans="3:17" ht="15.75" customHeight="1">
      <c r="C573" s="4"/>
      <c r="D573" s="4"/>
      <c r="E573" s="4"/>
      <c r="F573" s="4"/>
      <c r="G573" s="4"/>
      <c r="H573" s="4"/>
      <c r="P573" s="730"/>
      <c r="Q573" s="730"/>
    </row>
    <row r="574" spans="3:17" ht="15.75" customHeight="1">
      <c r="C574" s="4"/>
      <c r="D574" s="4"/>
      <c r="E574" s="4"/>
      <c r="F574" s="4"/>
      <c r="G574" s="4"/>
      <c r="H574" s="4"/>
      <c r="P574" s="730"/>
      <c r="Q574" s="730"/>
    </row>
    <row r="575" spans="3:17" ht="15.75" customHeight="1">
      <c r="C575" s="4"/>
      <c r="D575" s="4"/>
      <c r="E575" s="4"/>
      <c r="F575" s="4"/>
      <c r="G575" s="4"/>
      <c r="H575" s="4"/>
      <c r="P575" s="730"/>
      <c r="Q575" s="730"/>
    </row>
    <row r="576" spans="3:17" ht="15.75" customHeight="1">
      <c r="C576" s="4"/>
      <c r="D576" s="4"/>
      <c r="E576" s="4"/>
      <c r="F576" s="4"/>
      <c r="G576" s="4"/>
      <c r="H576" s="4"/>
      <c r="P576" s="730"/>
      <c r="Q576" s="730"/>
    </row>
    <row r="577" spans="3:17" ht="15.75" customHeight="1">
      <c r="C577" s="4"/>
      <c r="D577" s="4"/>
      <c r="E577" s="4"/>
      <c r="F577" s="4"/>
      <c r="G577" s="4"/>
      <c r="H577" s="4"/>
      <c r="P577" s="730"/>
      <c r="Q577" s="730"/>
    </row>
    <row r="578" spans="3:17" ht="15.75" customHeight="1">
      <c r="C578" s="4"/>
      <c r="D578" s="4"/>
      <c r="E578" s="4"/>
      <c r="F578" s="4"/>
      <c r="G578" s="4"/>
      <c r="H578" s="4"/>
      <c r="P578" s="730"/>
      <c r="Q578" s="730"/>
    </row>
    <row r="579" spans="3:17" ht="15.75" customHeight="1">
      <c r="C579" s="4"/>
      <c r="D579" s="4"/>
      <c r="E579" s="4"/>
      <c r="F579" s="4"/>
      <c r="G579" s="4"/>
      <c r="H579" s="4"/>
      <c r="P579" s="730"/>
      <c r="Q579" s="730"/>
    </row>
    <row r="580" spans="3:17" ht="15.75" customHeight="1">
      <c r="C580" s="4"/>
      <c r="D580" s="4"/>
      <c r="E580" s="4"/>
      <c r="F580" s="4"/>
      <c r="G580" s="4"/>
      <c r="H580" s="4"/>
      <c r="P580" s="730"/>
      <c r="Q580" s="730"/>
    </row>
    <row r="581" spans="3:17" ht="15.75" customHeight="1">
      <c r="C581" s="4"/>
      <c r="D581" s="4"/>
      <c r="E581" s="4"/>
      <c r="F581" s="4"/>
      <c r="G581" s="4"/>
      <c r="H581" s="4"/>
      <c r="P581" s="730"/>
      <c r="Q581" s="730"/>
    </row>
    <row r="582" spans="3:17" ht="15.75" customHeight="1">
      <c r="C582" s="4"/>
      <c r="D582" s="4"/>
      <c r="E582" s="4"/>
      <c r="F582" s="4"/>
      <c r="G582" s="4"/>
      <c r="H582" s="4"/>
      <c r="P582" s="730"/>
      <c r="Q582" s="730"/>
    </row>
    <row r="583" spans="3:17" ht="15.75" customHeight="1">
      <c r="C583" s="4"/>
      <c r="D583" s="4"/>
      <c r="E583" s="4"/>
      <c r="F583" s="4"/>
      <c r="G583" s="4"/>
      <c r="H583" s="4"/>
      <c r="P583" s="730"/>
      <c r="Q583" s="730"/>
    </row>
    <row r="584" spans="3:17" ht="15.75" customHeight="1">
      <c r="C584" s="4"/>
      <c r="D584" s="4"/>
      <c r="E584" s="4"/>
      <c r="F584" s="4"/>
      <c r="G584" s="4"/>
      <c r="H584" s="4"/>
      <c r="P584" s="730"/>
      <c r="Q584" s="730"/>
    </row>
    <row r="585" spans="3:17" ht="15.75" customHeight="1">
      <c r="C585" s="4"/>
      <c r="D585" s="4"/>
      <c r="E585" s="4"/>
      <c r="F585" s="4"/>
      <c r="G585" s="4"/>
      <c r="H585" s="4"/>
      <c r="P585" s="730"/>
      <c r="Q585" s="730"/>
    </row>
    <row r="586" spans="3:17" ht="15.75" customHeight="1">
      <c r="C586" s="4"/>
      <c r="D586" s="4"/>
      <c r="E586" s="4"/>
      <c r="F586" s="4"/>
      <c r="G586" s="4"/>
      <c r="H586" s="4"/>
      <c r="P586" s="730"/>
      <c r="Q586" s="730"/>
    </row>
    <row r="587" spans="3:17" ht="15.75" customHeight="1">
      <c r="C587" s="4"/>
      <c r="D587" s="4"/>
      <c r="E587" s="4"/>
      <c r="F587" s="4"/>
      <c r="G587" s="4"/>
      <c r="H587" s="4"/>
      <c r="P587" s="730"/>
      <c r="Q587" s="730"/>
    </row>
    <row r="588" spans="3:17" ht="15.75" customHeight="1">
      <c r="C588" s="4"/>
      <c r="D588" s="4"/>
      <c r="E588" s="4"/>
      <c r="F588" s="4"/>
      <c r="G588" s="4"/>
      <c r="H588" s="4"/>
      <c r="P588" s="730"/>
      <c r="Q588" s="730"/>
    </row>
    <row r="589" spans="3:17" ht="15.75" customHeight="1">
      <c r="C589" s="4"/>
      <c r="D589" s="4"/>
      <c r="E589" s="4"/>
      <c r="F589" s="4"/>
      <c r="G589" s="4"/>
      <c r="H589" s="4"/>
      <c r="P589" s="730"/>
      <c r="Q589" s="730"/>
    </row>
    <row r="590" spans="3:17" ht="15.75" customHeight="1">
      <c r="C590" s="4"/>
      <c r="D590" s="4"/>
      <c r="E590" s="4"/>
      <c r="F590" s="4"/>
      <c r="G590" s="4"/>
      <c r="H590" s="4"/>
      <c r="P590" s="730"/>
      <c r="Q590" s="730"/>
    </row>
    <row r="591" spans="3:17" ht="15.75" customHeight="1">
      <c r="C591" s="4"/>
      <c r="D591" s="4"/>
      <c r="E591" s="4"/>
      <c r="F591" s="4"/>
      <c r="G591" s="4"/>
      <c r="H591" s="4"/>
      <c r="P591" s="730"/>
      <c r="Q591" s="730"/>
    </row>
    <row r="592" spans="3:17" ht="15.75" customHeight="1">
      <c r="C592" s="4"/>
      <c r="D592" s="4"/>
      <c r="E592" s="4"/>
      <c r="F592" s="4"/>
      <c r="G592" s="4"/>
      <c r="H592" s="4"/>
      <c r="P592" s="730"/>
      <c r="Q592" s="730"/>
    </row>
    <row r="593" spans="3:17" ht="15.75" customHeight="1">
      <c r="C593" s="4"/>
      <c r="D593" s="4"/>
      <c r="E593" s="4"/>
      <c r="F593" s="4"/>
      <c r="G593" s="4"/>
      <c r="H593" s="4"/>
      <c r="P593" s="730"/>
      <c r="Q593" s="730"/>
    </row>
    <row r="594" spans="3:17" ht="15.75" customHeight="1">
      <c r="C594" s="4"/>
      <c r="D594" s="4"/>
      <c r="E594" s="4"/>
      <c r="F594" s="4"/>
      <c r="G594" s="4"/>
      <c r="H594" s="4"/>
      <c r="P594" s="730"/>
      <c r="Q594" s="730"/>
    </row>
    <row r="595" spans="3:17" ht="15.75" customHeight="1">
      <c r="C595" s="4"/>
      <c r="D595" s="4"/>
      <c r="E595" s="4"/>
      <c r="F595" s="4"/>
      <c r="G595" s="4"/>
      <c r="H595" s="4"/>
      <c r="P595" s="730"/>
      <c r="Q595" s="730"/>
    </row>
    <row r="596" spans="3:17" ht="15.75" customHeight="1">
      <c r="C596" s="4"/>
      <c r="D596" s="4"/>
      <c r="E596" s="4"/>
      <c r="F596" s="4"/>
      <c r="G596" s="4"/>
      <c r="H596" s="4"/>
      <c r="P596" s="730"/>
      <c r="Q596" s="730"/>
    </row>
    <row r="597" spans="3:17" ht="15.75" customHeight="1">
      <c r="C597" s="4"/>
      <c r="D597" s="4"/>
      <c r="E597" s="4"/>
      <c r="F597" s="4"/>
      <c r="G597" s="4"/>
      <c r="H597" s="4"/>
      <c r="P597" s="730"/>
      <c r="Q597" s="730"/>
    </row>
    <row r="598" spans="3:17" ht="15.75" customHeight="1">
      <c r="C598" s="4"/>
      <c r="D598" s="4"/>
      <c r="E598" s="4"/>
      <c r="F598" s="4"/>
      <c r="G598" s="4"/>
      <c r="H598" s="4"/>
      <c r="P598" s="730"/>
      <c r="Q598" s="730"/>
    </row>
    <row r="599" spans="3:17" ht="15.75" customHeight="1">
      <c r="C599" s="4"/>
      <c r="D599" s="4"/>
      <c r="E599" s="4"/>
      <c r="F599" s="4"/>
      <c r="G599" s="4"/>
      <c r="H599" s="4"/>
      <c r="P599" s="730"/>
      <c r="Q599" s="730"/>
    </row>
    <row r="600" spans="3:17" ht="15.75" customHeight="1">
      <c r="C600" s="4"/>
      <c r="D600" s="4"/>
      <c r="E600" s="4"/>
      <c r="F600" s="4"/>
      <c r="G600" s="4"/>
      <c r="H600" s="4"/>
      <c r="P600" s="730"/>
      <c r="Q600" s="730"/>
    </row>
    <row r="601" spans="3:17" ht="15.75" customHeight="1">
      <c r="C601" s="4"/>
      <c r="D601" s="4"/>
      <c r="E601" s="4"/>
      <c r="F601" s="4"/>
      <c r="G601" s="4"/>
      <c r="H601" s="4"/>
      <c r="P601" s="730"/>
      <c r="Q601" s="730"/>
    </row>
    <row r="602" spans="3:17" ht="15.75" customHeight="1">
      <c r="C602" s="4"/>
      <c r="D602" s="4"/>
      <c r="E602" s="4"/>
      <c r="F602" s="4"/>
      <c r="G602" s="4"/>
      <c r="H602" s="4"/>
      <c r="P602" s="730"/>
      <c r="Q602" s="730"/>
    </row>
    <row r="603" spans="3:17" ht="15.75" customHeight="1">
      <c r="C603" s="4"/>
      <c r="D603" s="4"/>
      <c r="E603" s="4"/>
      <c r="F603" s="4"/>
      <c r="G603" s="4"/>
      <c r="H603" s="4"/>
      <c r="P603" s="730"/>
      <c r="Q603" s="730"/>
    </row>
    <row r="604" spans="3:17" ht="15.75" customHeight="1">
      <c r="C604" s="4"/>
      <c r="D604" s="4"/>
      <c r="E604" s="4"/>
      <c r="F604" s="4"/>
      <c r="G604" s="4"/>
      <c r="H604" s="4"/>
      <c r="P604" s="730"/>
      <c r="Q604" s="730"/>
    </row>
    <row r="605" spans="3:17" ht="15.75" customHeight="1">
      <c r="C605" s="4"/>
      <c r="D605" s="4"/>
      <c r="E605" s="4"/>
      <c r="F605" s="4"/>
      <c r="G605" s="4"/>
      <c r="H605" s="4"/>
      <c r="P605" s="730"/>
      <c r="Q605" s="730"/>
    </row>
    <row r="606" spans="3:17" ht="15.75" customHeight="1">
      <c r="C606" s="4"/>
      <c r="D606" s="4"/>
      <c r="E606" s="4"/>
      <c r="F606" s="4"/>
      <c r="G606" s="4"/>
      <c r="H606" s="4"/>
      <c r="P606" s="730"/>
      <c r="Q606" s="730"/>
    </row>
    <row r="607" spans="3:17" ht="15.75" customHeight="1">
      <c r="C607" s="4"/>
      <c r="D607" s="4"/>
      <c r="E607" s="4"/>
      <c r="F607" s="4"/>
      <c r="G607" s="4"/>
      <c r="H607" s="4"/>
      <c r="P607" s="730"/>
      <c r="Q607" s="730"/>
    </row>
    <row r="608" spans="3:17" ht="15.75" customHeight="1">
      <c r="C608" s="4"/>
      <c r="D608" s="4"/>
      <c r="E608" s="4"/>
      <c r="F608" s="4"/>
      <c r="G608" s="4"/>
      <c r="H608" s="4"/>
      <c r="P608" s="730"/>
      <c r="Q608" s="730"/>
    </row>
    <row r="609" spans="3:17" ht="15.75" customHeight="1">
      <c r="C609" s="4"/>
      <c r="D609" s="4"/>
      <c r="E609" s="4"/>
      <c r="F609" s="4"/>
      <c r="G609" s="4"/>
      <c r="H609" s="4"/>
      <c r="P609" s="730"/>
      <c r="Q609" s="730"/>
    </row>
    <row r="610" spans="3:17" ht="15.75" customHeight="1">
      <c r="C610" s="4"/>
      <c r="D610" s="4"/>
      <c r="E610" s="4"/>
      <c r="F610" s="4"/>
      <c r="G610" s="4"/>
      <c r="H610" s="4"/>
      <c r="P610" s="730"/>
      <c r="Q610" s="730"/>
    </row>
    <row r="611" spans="3:17" ht="15.75" customHeight="1">
      <c r="C611" s="4"/>
      <c r="D611" s="4"/>
      <c r="E611" s="4"/>
      <c r="F611" s="4"/>
      <c r="G611" s="4"/>
      <c r="H611" s="4"/>
      <c r="P611" s="730"/>
      <c r="Q611" s="730"/>
    </row>
    <row r="612" spans="3:17" ht="15.75" customHeight="1">
      <c r="C612" s="4"/>
      <c r="D612" s="4"/>
      <c r="E612" s="4"/>
      <c r="F612" s="4"/>
      <c r="G612" s="4"/>
      <c r="H612" s="4"/>
      <c r="P612" s="730"/>
      <c r="Q612" s="730"/>
    </row>
    <row r="613" spans="3:17" ht="15.75" customHeight="1">
      <c r="C613" s="4"/>
      <c r="D613" s="4"/>
      <c r="E613" s="4"/>
      <c r="F613" s="4"/>
      <c r="G613" s="4"/>
      <c r="H613" s="4"/>
      <c r="P613" s="730"/>
      <c r="Q613" s="730"/>
    </row>
    <row r="614" spans="3:17" ht="15.75" customHeight="1">
      <c r="C614" s="4"/>
      <c r="D614" s="4"/>
      <c r="E614" s="4"/>
      <c r="F614" s="4"/>
      <c r="G614" s="4"/>
      <c r="H614" s="4"/>
      <c r="P614" s="730"/>
      <c r="Q614" s="730"/>
    </row>
    <row r="615" spans="3:17" ht="15.75" customHeight="1">
      <c r="C615" s="4"/>
      <c r="D615" s="4"/>
      <c r="E615" s="4"/>
      <c r="F615" s="4"/>
      <c r="G615" s="4"/>
      <c r="H615" s="4"/>
      <c r="P615" s="730"/>
      <c r="Q615" s="730"/>
    </row>
    <row r="616" spans="3:17" ht="15.75" customHeight="1">
      <c r="C616" s="4"/>
      <c r="D616" s="4"/>
      <c r="E616" s="4"/>
      <c r="F616" s="4"/>
      <c r="G616" s="4"/>
      <c r="H616" s="4"/>
      <c r="P616" s="730"/>
      <c r="Q616" s="730"/>
    </row>
    <row r="617" spans="3:17" ht="15.75" customHeight="1">
      <c r="C617" s="4"/>
      <c r="D617" s="4"/>
      <c r="E617" s="4"/>
      <c r="F617" s="4"/>
      <c r="G617" s="4"/>
      <c r="H617" s="4"/>
      <c r="P617" s="730"/>
      <c r="Q617" s="730"/>
    </row>
    <row r="618" spans="3:17" ht="15.75" customHeight="1">
      <c r="C618" s="4"/>
      <c r="D618" s="4"/>
      <c r="E618" s="4"/>
      <c r="F618" s="4"/>
      <c r="G618" s="4"/>
      <c r="H618" s="4"/>
      <c r="P618" s="730"/>
      <c r="Q618" s="730"/>
    </row>
    <row r="619" spans="3:17" ht="15.75" customHeight="1">
      <c r="C619" s="4"/>
      <c r="D619" s="4"/>
      <c r="E619" s="4"/>
      <c r="F619" s="4"/>
      <c r="G619" s="4"/>
      <c r="H619" s="4"/>
      <c r="P619" s="730"/>
      <c r="Q619" s="730"/>
    </row>
    <row r="620" spans="3:17" ht="15.75" customHeight="1">
      <c r="C620" s="4"/>
      <c r="D620" s="4"/>
      <c r="E620" s="4"/>
      <c r="F620" s="4"/>
      <c r="G620" s="4"/>
      <c r="H620" s="4"/>
      <c r="P620" s="730"/>
      <c r="Q620" s="730"/>
    </row>
    <row r="621" spans="3:17" ht="15.75" customHeight="1">
      <c r="C621" s="4"/>
      <c r="D621" s="4"/>
      <c r="E621" s="4"/>
      <c r="F621" s="4"/>
      <c r="G621" s="4"/>
      <c r="H621" s="4"/>
      <c r="P621" s="730"/>
      <c r="Q621" s="730"/>
    </row>
    <row r="622" spans="3:17" ht="15.75" customHeight="1">
      <c r="C622" s="4"/>
      <c r="D622" s="4"/>
      <c r="E622" s="4"/>
      <c r="F622" s="4"/>
      <c r="G622" s="4"/>
      <c r="H622" s="4"/>
      <c r="P622" s="730"/>
      <c r="Q622" s="730"/>
    </row>
    <row r="623" spans="3:17" ht="15.75" customHeight="1">
      <c r="C623" s="4"/>
      <c r="D623" s="4"/>
      <c r="E623" s="4"/>
      <c r="F623" s="4"/>
      <c r="G623" s="4"/>
      <c r="H623" s="4"/>
      <c r="P623" s="730"/>
      <c r="Q623" s="730"/>
    </row>
    <row r="624" spans="3:17" ht="15.75" customHeight="1">
      <c r="C624" s="4"/>
      <c r="D624" s="4"/>
      <c r="E624" s="4"/>
      <c r="F624" s="4"/>
      <c r="G624" s="4"/>
      <c r="H624" s="4"/>
      <c r="P624" s="730"/>
      <c r="Q624" s="730"/>
    </row>
    <row r="625" spans="3:17" ht="15.75" customHeight="1">
      <c r="C625" s="4"/>
      <c r="D625" s="4"/>
      <c r="E625" s="4"/>
      <c r="F625" s="4"/>
      <c r="G625" s="4"/>
      <c r="H625" s="4"/>
      <c r="P625" s="730"/>
      <c r="Q625" s="730"/>
    </row>
    <row r="626" spans="3:17" ht="15.75" customHeight="1">
      <c r="C626" s="4"/>
      <c r="D626" s="4"/>
      <c r="E626" s="4"/>
      <c r="F626" s="4"/>
      <c r="G626" s="4"/>
      <c r="H626" s="4"/>
      <c r="P626" s="730"/>
      <c r="Q626" s="730"/>
    </row>
    <row r="627" spans="3:17" ht="15.75" customHeight="1">
      <c r="C627" s="4"/>
      <c r="D627" s="4"/>
      <c r="E627" s="4"/>
      <c r="F627" s="4"/>
      <c r="G627" s="4"/>
      <c r="H627" s="4"/>
      <c r="P627" s="730"/>
      <c r="Q627" s="730"/>
    </row>
    <row r="628" spans="3:17" ht="15.75" customHeight="1">
      <c r="C628" s="4"/>
      <c r="D628" s="4"/>
      <c r="E628" s="4"/>
      <c r="F628" s="4"/>
      <c r="G628" s="4"/>
      <c r="H628" s="4"/>
      <c r="P628" s="730"/>
      <c r="Q628" s="730"/>
    </row>
    <row r="629" spans="3:17" ht="15.75" customHeight="1">
      <c r="C629" s="4"/>
      <c r="D629" s="4"/>
      <c r="E629" s="4"/>
      <c r="F629" s="4"/>
      <c r="G629" s="4"/>
      <c r="H629" s="4"/>
      <c r="P629" s="730"/>
      <c r="Q629" s="730"/>
    </row>
    <row r="630" spans="3:17" ht="15.75" customHeight="1">
      <c r="C630" s="4"/>
      <c r="D630" s="4"/>
      <c r="E630" s="4"/>
      <c r="F630" s="4"/>
      <c r="G630" s="4"/>
      <c r="H630" s="4"/>
      <c r="P630" s="730"/>
      <c r="Q630" s="730"/>
    </row>
    <row r="631" spans="3:17" ht="15.75" customHeight="1">
      <c r="C631" s="4"/>
      <c r="D631" s="4"/>
      <c r="E631" s="4"/>
      <c r="F631" s="4"/>
      <c r="G631" s="4"/>
      <c r="H631" s="4"/>
      <c r="P631" s="730"/>
      <c r="Q631" s="730"/>
    </row>
    <row r="632" spans="3:17" ht="15.75" customHeight="1">
      <c r="C632" s="4"/>
      <c r="D632" s="4"/>
      <c r="E632" s="4"/>
      <c r="F632" s="4"/>
      <c r="G632" s="4"/>
      <c r="H632" s="4"/>
      <c r="P632" s="730"/>
      <c r="Q632" s="730"/>
    </row>
    <row r="633" spans="3:17" ht="15.75" customHeight="1">
      <c r="C633" s="4"/>
      <c r="D633" s="4"/>
      <c r="E633" s="4"/>
      <c r="F633" s="4"/>
      <c r="G633" s="4"/>
      <c r="H633" s="4"/>
      <c r="P633" s="730"/>
      <c r="Q633" s="730"/>
    </row>
    <row r="634" spans="3:17" ht="15.75" customHeight="1">
      <c r="C634" s="4"/>
      <c r="D634" s="4"/>
      <c r="E634" s="4"/>
      <c r="F634" s="4"/>
      <c r="G634" s="4"/>
      <c r="H634" s="4"/>
      <c r="P634" s="730"/>
      <c r="Q634" s="730"/>
    </row>
    <row r="635" spans="3:17" ht="15.75" customHeight="1">
      <c r="C635" s="4"/>
      <c r="D635" s="4"/>
      <c r="E635" s="4"/>
      <c r="F635" s="4"/>
      <c r="G635" s="4"/>
      <c r="H635" s="4"/>
      <c r="P635" s="730"/>
      <c r="Q635" s="730"/>
    </row>
    <row r="636" spans="3:17" ht="15.75" customHeight="1">
      <c r="C636" s="4"/>
      <c r="D636" s="4"/>
      <c r="E636" s="4"/>
      <c r="F636" s="4"/>
      <c r="G636" s="4"/>
      <c r="H636" s="4"/>
      <c r="P636" s="730"/>
      <c r="Q636" s="730"/>
    </row>
    <row r="637" spans="3:17" ht="15.75" customHeight="1">
      <c r="C637" s="4"/>
      <c r="D637" s="4"/>
      <c r="E637" s="4"/>
      <c r="F637" s="4"/>
      <c r="G637" s="4"/>
      <c r="H637" s="4"/>
      <c r="P637" s="730"/>
      <c r="Q637" s="730"/>
    </row>
    <row r="638" spans="3:17" ht="15.75" customHeight="1">
      <c r="C638" s="4"/>
      <c r="D638" s="4"/>
      <c r="E638" s="4"/>
      <c r="F638" s="4"/>
      <c r="G638" s="4"/>
      <c r="H638" s="4"/>
      <c r="P638" s="730"/>
      <c r="Q638" s="730"/>
    </row>
    <row r="639" spans="3:17" ht="15.75" customHeight="1">
      <c r="C639" s="4"/>
      <c r="D639" s="4"/>
      <c r="E639" s="4"/>
      <c r="F639" s="4"/>
      <c r="G639" s="4"/>
      <c r="H639" s="4"/>
      <c r="P639" s="730"/>
      <c r="Q639" s="730"/>
    </row>
    <row r="640" spans="3:17" ht="15.75" customHeight="1">
      <c r="C640" s="4"/>
      <c r="D640" s="4"/>
      <c r="E640" s="4"/>
      <c r="F640" s="4"/>
      <c r="G640" s="4"/>
      <c r="H640" s="4"/>
      <c r="P640" s="730"/>
      <c r="Q640" s="730"/>
    </row>
    <row r="641" spans="3:17" ht="15.75" customHeight="1">
      <c r="C641" s="4"/>
      <c r="D641" s="4"/>
      <c r="E641" s="4"/>
      <c r="F641" s="4"/>
      <c r="G641" s="4"/>
      <c r="H641" s="4"/>
      <c r="P641" s="730"/>
      <c r="Q641" s="730"/>
    </row>
    <row r="642" spans="3:17" ht="15.75" customHeight="1">
      <c r="C642" s="4"/>
      <c r="D642" s="4"/>
      <c r="E642" s="4"/>
      <c r="F642" s="4"/>
      <c r="G642" s="4"/>
      <c r="H642" s="4"/>
      <c r="P642" s="730"/>
      <c r="Q642" s="730"/>
    </row>
    <row r="643" spans="3:17" ht="15.75" customHeight="1">
      <c r="C643" s="4"/>
      <c r="D643" s="4"/>
      <c r="E643" s="4"/>
      <c r="F643" s="4"/>
      <c r="G643" s="4"/>
      <c r="H643" s="4"/>
      <c r="P643" s="730"/>
      <c r="Q643" s="730"/>
    </row>
    <row r="644" spans="3:17" ht="15.75" customHeight="1">
      <c r="C644" s="4"/>
      <c r="D644" s="4"/>
      <c r="E644" s="4"/>
      <c r="F644" s="4"/>
      <c r="G644" s="4"/>
      <c r="H644" s="4"/>
      <c r="P644" s="730"/>
      <c r="Q644" s="730"/>
    </row>
    <row r="645" spans="3:17" ht="15.75" customHeight="1">
      <c r="C645" s="4"/>
      <c r="D645" s="4"/>
      <c r="E645" s="4"/>
      <c r="F645" s="4"/>
      <c r="G645" s="4"/>
      <c r="H645" s="4"/>
      <c r="P645" s="730"/>
      <c r="Q645" s="730"/>
    </row>
    <row r="646" spans="3:17" ht="15.75" customHeight="1">
      <c r="C646" s="4"/>
      <c r="D646" s="4"/>
      <c r="E646" s="4"/>
      <c r="F646" s="4"/>
      <c r="G646" s="4"/>
      <c r="H646" s="4"/>
      <c r="P646" s="730"/>
      <c r="Q646" s="730"/>
    </row>
    <row r="647" spans="3:17" ht="15.75" customHeight="1">
      <c r="C647" s="4"/>
      <c r="D647" s="4"/>
      <c r="E647" s="4"/>
      <c r="F647" s="4"/>
      <c r="G647" s="4"/>
      <c r="H647" s="4"/>
      <c r="P647" s="730"/>
      <c r="Q647" s="730"/>
    </row>
    <row r="648" spans="3:17" ht="15.75" customHeight="1">
      <c r="C648" s="4"/>
      <c r="D648" s="4"/>
      <c r="E648" s="4"/>
      <c r="F648" s="4"/>
      <c r="G648" s="4"/>
      <c r="H648" s="4"/>
      <c r="P648" s="730"/>
      <c r="Q648" s="730"/>
    </row>
    <row r="649" spans="3:17" ht="15.75" customHeight="1">
      <c r="C649" s="4"/>
      <c r="D649" s="4"/>
      <c r="E649" s="4"/>
      <c r="F649" s="4"/>
      <c r="G649" s="4"/>
      <c r="H649" s="4"/>
      <c r="P649" s="730"/>
      <c r="Q649" s="730"/>
    </row>
    <row r="650" spans="3:17" ht="15.75" customHeight="1">
      <c r="C650" s="4"/>
      <c r="D650" s="4"/>
      <c r="E650" s="4"/>
      <c r="F650" s="4"/>
      <c r="G650" s="4"/>
      <c r="H650" s="4"/>
      <c r="P650" s="730"/>
      <c r="Q650" s="730"/>
    </row>
    <row r="651" spans="3:17" ht="15.75" customHeight="1">
      <c r="C651" s="4"/>
      <c r="D651" s="4"/>
      <c r="E651" s="4"/>
      <c r="F651" s="4"/>
      <c r="G651" s="4"/>
      <c r="H651" s="4"/>
      <c r="P651" s="730"/>
      <c r="Q651" s="730"/>
    </row>
    <row r="652" spans="3:17" ht="15.75" customHeight="1">
      <c r="C652" s="4"/>
      <c r="D652" s="4"/>
      <c r="E652" s="4"/>
      <c r="F652" s="4"/>
      <c r="G652" s="4"/>
      <c r="H652" s="4"/>
      <c r="P652" s="730"/>
      <c r="Q652" s="730"/>
    </row>
    <row r="653" spans="3:17" ht="15.75" customHeight="1">
      <c r="C653" s="4"/>
      <c r="D653" s="4"/>
      <c r="E653" s="4"/>
      <c r="F653" s="4"/>
      <c r="G653" s="4"/>
      <c r="H653" s="4"/>
      <c r="P653" s="730"/>
      <c r="Q653" s="730"/>
    </row>
    <row r="654" spans="3:17" ht="15.75" customHeight="1">
      <c r="C654" s="4"/>
      <c r="D654" s="4"/>
      <c r="E654" s="4"/>
      <c r="F654" s="4"/>
      <c r="G654" s="4"/>
      <c r="H654" s="4"/>
      <c r="P654" s="730"/>
      <c r="Q654" s="730"/>
    </row>
    <row r="655" spans="3:17" ht="15.75" customHeight="1">
      <c r="C655" s="4"/>
      <c r="D655" s="4"/>
      <c r="E655" s="4"/>
      <c r="F655" s="4"/>
      <c r="G655" s="4"/>
      <c r="H655" s="4"/>
      <c r="P655" s="730"/>
      <c r="Q655" s="730"/>
    </row>
    <row r="656" spans="3:17" ht="15.75" customHeight="1">
      <c r="C656" s="4"/>
      <c r="D656" s="4"/>
      <c r="E656" s="4"/>
      <c r="F656" s="4"/>
      <c r="G656" s="4"/>
      <c r="H656" s="4"/>
      <c r="P656" s="730"/>
      <c r="Q656" s="730"/>
    </row>
    <row r="657" spans="3:17" ht="15.75" customHeight="1">
      <c r="C657" s="4"/>
      <c r="D657" s="4"/>
      <c r="E657" s="4"/>
      <c r="F657" s="4"/>
      <c r="G657" s="4"/>
      <c r="H657" s="4"/>
      <c r="P657" s="730"/>
      <c r="Q657" s="730"/>
    </row>
    <row r="658" spans="3:17" ht="15.75" customHeight="1">
      <c r="C658" s="4"/>
      <c r="D658" s="4"/>
      <c r="E658" s="4"/>
      <c r="F658" s="4"/>
      <c r="G658" s="4"/>
      <c r="H658" s="4"/>
      <c r="P658" s="730"/>
      <c r="Q658" s="730"/>
    </row>
    <row r="659" spans="3:17" ht="15.75" customHeight="1">
      <c r="C659" s="4"/>
      <c r="D659" s="4"/>
      <c r="E659" s="4"/>
      <c r="F659" s="4"/>
      <c r="G659" s="4"/>
      <c r="H659" s="4"/>
      <c r="P659" s="730"/>
      <c r="Q659" s="730"/>
    </row>
    <row r="660" spans="3:17" ht="15.75" customHeight="1">
      <c r="C660" s="4"/>
      <c r="D660" s="4"/>
      <c r="E660" s="4"/>
      <c r="F660" s="4"/>
      <c r="G660" s="4"/>
      <c r="H660" s="4"/>
      <c r="P660" s="730"/>
      <c r="Q660" s="730"/>
    </row>
    <row r="661" spans="3:17" ht="15.75" customHeight="1">
      <c r="C661" s="4"/>
      <c r="D661" s="4"/>
      <c r="E661" s="4"/>
      <c r="F661" s="4"/>
      <c r="G661" s="4"/>
      <c r="H661" s="4"/>
      <c r="P661" s="730"/>
      <c r="Q661" s="730"/>
    </row>
    <row r="662" spans="3:17" ht="15.75" customHeight="1">
      <c r="C662" s="4"/>
      <c r="D662" s="4"/>
      <c r="E662" s="4"/>
      <c r="F662" s="4"/>
      <c r="G662" s="4"/>
      <c r="H662" s="4"/>
      <c r="P662" s="730"/>
      <c r="Q662" s="730"/>
    </row>
    <row r="663" spans="3:17" ht="15.75" customHeight="1">
      <c r="C663" s="4"/>
      <c r="D663" s="4"/>
      <c r="E663" s="4"/>
      <c r="F663" s="4"/>
      <c r="G663" s="4"/>
      <c r="H663" s="4"/>
      <c r="P663" s="730"/>
      <c r="Q663" s="730"/>
    </row>
    <row r="664" spans="3:17" ht="15.75" customHeight="1">
      <c r="C664" s="4"/>
      <c r="D664" s="4"/>
      <c r="E664" s="4"/>
      <c r="F664" s="4"/>
      <c r="G664" s="4"/>
      <c r="H664" s="4"/>
      <c r="P664" s="730"/>
      <c r="Q664" s="730"/>
    </row>
    <row r="665" spans="3:17" ht="15.75" customHeight="1">
      <c r="C665" s="4"/>
      <c r="D665" s="4"/>
      <c r="E665" s="4"/>
      <c r="F665" s="4"/>
      <c r="G665" s="4"/>
      <c r="H665" s="4"/>
      <c r="P665" s="730"/>
      <c r="Q665" s="730"/>
    </row>
    <row r="666" spans="3:17" ht="15.75" customHeight="1">
      <c r="C666" s="4"/>
      <c r="D666" s="4"/>
      <c r="E666" s="4"/>
      <c r="F666" s="4"/>
      <c r="G666" s="4"/>
      <c r="H666" s="4"/>
      <c r="P666" s="730"/>
      <c r="Q666" s="730"/>
    </row>
    <row r="667" spans="3:17" ht="15.75" customHeight="1">
      <c r="C667" s="4"/>
      <c r="D667" s="4"/>
      <c r="E667" s="4"/>
      <c r="F667" s="4"/>
      <c r="G667" s="4"/>
      <c r="H667" s="4"/>
      <c r="P667" s="730"/>
      <c r="Q667" s="730"/>
    </row>
    <row r="668" spans="3:17" ht="15.75" customHeight="1">
      <c r="C668" s="4"/>
      <c r="D668" s="4"/>
      <c r="E668" s="4"/>
      <c r="F668" s="4"/>
      <c r="G668" s="4"/>
      <c r="H668" s="4"/>
      <c r="P668" s="730"/>
      <c r="Q668" s="730"/>
    </row>
    <row r="669" spans="3:17" ht="15.75" customHeight="1">
      <c r="C669" s="4"/>
      <c r="D669" s="4"/>
      <c r="E669" s="4"/>
      <c r="F669" s="4"/>
      <c r="G669" s="4"/>
      <c r="H669" s="4"/>
      <c r="P669" s="730"/>
      <c r="Q669" s="730"/>
    </row>
    <row r="670" spans="3:17" ht="15.75" customHeight="1">
      <c r="C670" s="4"/>
      <c r="D670" s="4"/>
      <c r="E670" s="4"/>
      <c r="F670" s="4"/>
      <c r="G670" s="4"/>
      <c r="H670" s="4"/>
      <c r="P670" s="730"/>
      <c r="Q670" s="730"/>
    </row>
    <row r="671" spans="3:17" ht="15.75" customHeight="1">
      <c r="C671" s="4"/>
      <c r="D671" s="4"/>
      <c r="E671" s="4"/>
      <c r="F671" s="4"/>
      <c r="G671" s="4"/>
      <c r="H671" s="4"/>
      <c r="P671" s="730"/>
      <c r="Q671" s="730"/>
    </row>
    <row r="672" spans="3:17" ht="15.75" customHeight="1">
      <c r="C672" s="4"/>
      <c r="D672" s="4"/>
      <c r="E672" s="4"/>
      <c r="F672" s="4"/>
      <c r="G672" s="4"/>
      <c r="H672" s="4"/>
      <c r="P672" s="730"/>
      <c r="Q672" s="730"/>
    </row>
    <row r="673" spans="3:17" ht="15.75" customHeight="1">
      <c r="C673" s="4"/>
      <c r="D673" s="4"/>
      <c r="E673" s="4"/>
      <c r="F673" s="4"/>
      <c r="G673" s="4"/>
      <c r="H673" s="4"/>
      <c r="P673" s="730"/>
      <c r="Q673" s="730"/>
    </row>
    <row r="674" spans="3:17" ht="15.75" customHeight="1">
      <c r="C674" s="4"/>
      <c r="D674" s="4"/>
      <c r="E674" s="4"/>
      <c r="F674" s="4"/>
      <c r="G674" s="4"/>
      <c r="H674" s="4"/>
      <c r="P674" s="730"/>
      <c r="Q674" s="730"/>
    </row>
    <row r="675" spans="3:17" ht="15.75" customHeight="1">
      <c r="C675" s="4"/>
      <c r="D675" s="4"/>
      <c r="E675" s="4"/>
      <c r="F675" s="4"/>
      <c r="G675" s="4"/>
      <c r="H675" s="4"/>
      <c r="P675" s="730"/>
      <c r="Q675" s="730"/>
    </row>
    <row r="676" spans="3:17" ht="15.75" customHeight="1">
      <c r="C676" s="4"/>
      <c r="D676" s="4"/>
      <c r="E676" s="4"/>
      <c r="F676" s="4"/>
      <c r="G676" s="4"/>
      <c r="H676" s="4"/>
      <c r="P676" s="730"/>
      <c r="Q676" s="730"/>
    </row>
    <row r="677" spans="3:17" ht="15.75" customHeight="1">
      <c r="C677" s="4"/>
      <c r="D677" s="4"/>
      <c r="E677" s="4"/>
      <c r="F677" s="4"/>
      <c r="G677" s="4"/>
      <c r="H677" s="4"/>
      <c r="P677" s="730"/>
      <c r="Q677" s="730"/>
    </row>
    <row r="678" spans="3:17" ht="15.75" customHeight="1">
      <c r="C678" s="4"/>
      <c r="D678" s="4"/>
      <c r="E678" s="4"/>
      <c r="F678" s="4"/>
      <c r="G678" s="4"/>
      <c r="H678" s="4"/>
      <c r="P678" s="730"/>
      <c r="Q678" s="730"/>
    </row>
    <row r="679" spans="3:17" ht="15.75" customHeight="1">
      <c r="C679" s="4"/>
      <c r="D679" s="4"/>
      <c r="E679" s="4"/>
      <c r="F679" s="4"/>
      <c r="G679" s="4"/>
      <c r="H679" s="4"/>
      <c r="P679" s="730"/>
      <c r="Q679" s="730"/>
    </row>
    <row r="680" spans="3:17" ht="15.75" customHeight="1">
      <c r="C680" s="4"/>
      <c r="D680" s="4"/>
      <c r="E680" s="4"/>
      <c r="F680" s="4"/>
      <c r="G680" s="4"/>
      <c r="H680" s="4"/>
      <c r="P680" s="730"/>
      <c r="Q680" s="730"/>
    </row>
    <row r="681" spans="3:17" ht="15.75" customHeight="1">
      <c r="C681" s="4"/>
      <c r="D681" s="4"/>
      <c r="E681" s="4"/>
      <c r="F681" s="4"/>
      <c r="G681" s="4"/>
      <c r="H681" s="4"/>
      <c r="P681" s="730"/>
      <c r="Q681" s="730"/>
    </row>
    <row r="682" spans="3:17" ht="15.75" customHeight="1">
      <c r="C682" s="4"/>
      <c r="D682" s="4"/>
      <c r="E682" s="4"/>
      <c r="F682" s="4"/>
      <c r="G682" s="4"/>
      <c r="H682" s="4"/>
      <c r="P682" s="730"/>
      <c r="Q682" s="730"/>
    </row>
    <row r="683" spans="3:17" ht="15.75" customHeight="1">
      <c r="C683" s="4"/>
      <c r="D683" s="4"/>
      <c r="E683" s="4"/>
      <c r="F683" s="4"/>
      <c r="G683" s="4"/>
      <c r="H683" s="4"/>
      <c r="P683" s="730"/>
      <c r="Q683" s="730"/>
    </row>
    <row r="684" spans="3:17" ht="15.75" customHeight="1">
      <c r="C684" s="4"/>
      <c r="D684" s="4"/>
      <c r="E684" s="4"/>
      <c r="F684" s="4"/>
      <c r="G684" s="4"/>
      <c r="H684" s="4"/>
      <c r="P684" s="730"/>
      <c r="Q684" s="730"/>
    </row>
    <row r="685" spans="3:17" ht="15.75" customHeight="1">
      <c r="C685" s="4"/>
      <c r="D685" s="4"/>
      <c r="E685" s="4"/>
      <c r="F685" s="4"/>
      <c r="G685" s="4"/>
      <c r="H685" s="4"/>
      <c r="P685" s="730"/>
      <c r="Q685" s="730"/>
    </row>
    <row r="686" spans="3:17" ht="15.75" customHeight="1">
      <c r="C686" s="4"/>
      <c r="D686" s="4"/>
      <c r="E686" s="4"/>
      <c r="F686" s="4"/>
      <c r="G686" s="4"/>
      <c r="H686" s="4"/>
      <c r="P686" s="730"/>
      <c r="Q686" s="730"/>
    </row>
    <row r="687" spans="3:17" ht="15.75" customHeight="1">
      <c r="C687" s="4"/>
      <c r="D687" s="4"/>
      <c r="E687" s="4"/>
      <c r="F687" s="4"/>
      <c r="G687" s="4"/>
      <c r="H687" s="4"/>
      <c r="P687" s="730"/>
      <c r="Q687" s="730"/>
    </row>
    <row r="688" spans="3:17" ht="15.75" customHeight="1">
      <c r="C688" s="4"/>
      <c r="D688" s="4"/>
      <c r="E688" s="4"/>
      <c r="F688" s="4"/>
      <c r="G688" s="4"/>
      <c r="H688" s="4"/>
      <c r="P688" s="730"/>
      <c r="Q688" s="730"/>
    </row>
    <row r="689" spans="3:17" ht="15.75" customHeight="1">
      <c r="C689" s="4"/>
      <c r="D689" s="4"/>
      <c r="E689" s="4"/>
      <c r="F689" s="4"/>
      <c r="G689" s="4"/>
      <c r="H689" s="4"/>
      <c r="P689" s="730"/>
      <c r="Q689" s="730"/>
    </row>
    <row r="690" spans="3:17" ht="15.75" customHeight="1">
      <c r="C690" s="4"/>
      <c r="D690" s="4"/>
      <c r="E690" s="4"/>
      <c r="F690" s="4"/>
      <c r="G690" s="4"/>
      <c r="H690" s="4"/>
      <c r="P690" s="730"/>
      <c r="Q690" s="730"/>
    </row>
    <row r="691" spans="3:17" ht="15.75" customHeight="1">
      <c r="C691" s="4"/>
      <c r="D691" s="4"/>
      <c r="E691" s="4"/>
      <c r="F691" s="4"/>
      <c r="G691" s="4"/>
      <c r="H691" s="4"/>
      <c r="P691" s="730"/>
      <c r="Q691" s="730"/>
    </row>
    <row r="692" spans="3:17" ht="15.75" customHeight="1">
      <c r="C692" s="4"/>
      <c r="D692" s="4"/>
      <c r="E692" s="4"/>
      <c r="F692" s="4"/>
      <c r="G692" s="4"/>
      <c r="H692" s="4"/>
      <c r="P692" s="730"/>
      <c r="Q692" s="730"/>
    </row>
    <row r="693" spans="3:17" ht="15.75" customHeight="1">
      <c r="C693" s="4"/>
      <c r="D693" s="4"/>
      <c r="E693" s="4"/>
      <c r="F693" s="4"/>
      <c r="G693" s="4"/>
      <c r="H693" s="4"/>
      <c r="P693" s="730"/>
      <c r="Q693" s="730"/>
    </row>
    <row r="694" spans="3:17" ht="15.75" customHeight="1">
      <c r="C694" s="4"/>
      <c r="D694" s="4"/>
      <c r="E694" s="4"/>
      <c r="F694" s="4"/>
      <c r="G694" s="4"/>
      <c r="H694" s="4"/>
      <c r="P694" s="730"/>
      <c r="Q694" s="730"/>
    </row>
    <row r="695" spans="3:17" ht="15.75" customHeight="1">
      <c r="C695" s="4"/>
      <c r="D695" s="4"/>
      <c r="E695" s="4"/>
      <c r="F695" s="4"/>
      <c r="G695" s="4"/>
      <c r="H695" s="4"/>
      <c r="P695" s="730"/>
      <c r="Q695" s="730"/>
    </row>
    <row r="696" spans="3:17" ht="15.75" customHeight="1">
      <c r="C696" s="4"/>
      <c r="D696" s="4"/>
      <c r="E696" s="4"/>
      <c r="F696" s="4"/>
      <c r="G696" s="4"/>
      <c r="H696" s="4"/>
      <c r="P696" s="730"/>
      <c r="Q696" s="730"/>
    </row>
    <row r="697" spans="3:17" ht="15.75" customHeight="1">
      <c r="C697" s="4"/>
      <c r="D697" s="4"/>
      <c r="E697" s="4"/>
      <c r="F697" s="4"/>
      <c r="G697" s="4"/>
      <c r="H697" s="4"/>
      <c r="P697" s="730"/>
      <c r="Q697" s="730"/>
    </row>
    <row r="698" spans="3:17" ht="15.75" customHeight="1">
      <c r="C698" s="4"/>
      <c r="D698" s="4"/>
      <c r="E698" s="4"/>
      <c r="F698" s="4"/>
      <c r="G698" s="4"/>
      <c r="H698" s="4"/>
      <c r="P698" s="730"/>
      <c r="Q698" s="730"/>
    </row>
    <row r="699" spans="3:17" ht="15.75" customHeight="1">
      <c r="C699" s="4"/>
      <c r="D699" s="4"/>
      <c r="E699" s="4"/>
      <c r="F699" s="4"/>
      <c r="G699" s="4"/>
      <c r="H699" s="4"/>
      <c r="P699" s="730"/>
      <c r="Q699" s="730"/>
    </row>
    <row r="700" spans="3:17" ht="15.75" customHeight="1">
      <c r="C700" s="4"/>
      <c r="D700" s="4"/>
      <c r="E700" s="4"/>
      <c r="F700" s="4"/>
      <c r="G700" s="4"/>
      <c r="H700" s="4"/>
      <c r="P700" s="730"/>
      <c r="Q700" s="730"/>
    </row>
    <row r="701" spans="3:17" ht="15.75" customHeight="1">
      <c r="C701" s="4"/>
      <c r="D701" s="4"/>
      <c r="E701" s="4"/>
      <c r="F701" s="4"/>
      <c r="G701" s="4"/>
      <c r="H701" s="4"/>
      <c r="P701" s="730"/>
      <c r="Q701" s="730"/>
    </row>
    <row r="702" spans="3:17" ht="15.75" customHeight="1">
      <c r="C702" s="4"/>
      <c r="D702" s="4"/>
      <c r="E702" s="4"/>
      <c r="F702" s="4"/>
      <c r="G702" s="4"/>
      <c r="H702" s="4"/>
      <c r="P702" s="730"/>
      <c r="Q702" s="730"/>
    </row>
    <row r="703" spans="3:17" ht="15.75" customHeight="1">
      <c r="C703" s="4"/>
      <c r="D703" s="4"/>
      <c r="E703" s="4"/>
      <c r="F703" s="4"/>
      <c r="G703" s="4"/>
      <c r="H703" s="4"/>
      <c r="P703" s="730"/>
      <c r="Q703" s="730"/>
    </row>
    <row r="704" spans="3:17" ht="15.75" customHeight="1">
      <c r="C704" s="4"/>
      <c r="D704" s="4"/>
      <c r="E704" s="4"/>
      <c r="F704" s="4"/>
      <c r="G704" s="4"/>
      <c r="H704" s="4"/>
      <c r="P704" s="730"/>
      <c r="Q704" s="730"/>
    </row>
    <row r="705" spans="3:17" ht="15.75" customHeight="1">
      <c r="C705" s="4"/>
      <c r="D705" s="4"/>
      <c r="E705" s="4"/>
      <c r="F705" s="4"/>
      <c r="G705" s="4"/>
      <c r="H705" s="4"/>
      <c r="P705" s="730"/>
      <c r="Q705" s="730"/>
    </row>
    <row r="706" spans="3:17" ht="15.75" customHeight="1">
      <c r="C706" s="4"/>
      <c r="D706" s="4"/>
      <c r="E706" s="4"/>
      <c r="F706" s="4"/>
      <c r="G706" s="4"/>
      <c r="H706" s="4"/>
      <c r="P706" s="730"/>
      <c r="Q706" s="730"/>
    </row>
    <row r="707" spans="3:17" ht="15.75" customHeight="1">
      <c r="C707" s="4"/>
      <c r="D707" s="4"/>
      <c r="E707" s="4"/>
      <c r="F707" s="4"/>
      <c r="G707" s="4"/>
      <c r="H707" s="4"/>
      <c r="P707" s="730"/>
      <c r="Q707" s="730"/>
    </row>
    <row r="708" spans="3:17" ht="15.75" customHeight="1">
      <c r="C708" s="4"/>
      <c r="D708" s="4"/>
      <c r="E708" s="4"/>
      <c r="F708" s="4"/>
      <c r="G708" s="4"/>
      <c r="H708" s="4"/>
      <c r="P708" s="730"/>
      <c r="Q708" s="730"/>
    </row>
    <row r="709" spans="3:17" ht="15.75" customHeight="1">
      <c r="C709" s="4"/>
      <c r="D709" s="4"/>
      <c r="E709" s="4"/>
      <c r="F709" s="4"/>
      <c r="G709" s="4"/>
      <c r="H709" s="4"/>
      <c r="P709" s="730"/>
      <c r="Q709" s="730"/>
    </row>
    <row r="710" spans="3:17" ht="15.75" customHeight="1">
      <c r="C710" s="4"/>
      <c r="D710" s="4"/>
      <c r="E710" s="4"/>
      <c r="F710" s="4"/>
      <c r="G710" s="4"/>
      <c r="H710" s="4"/>
      <c r="P710" s="730"/>
      <c r="Q710" s="730"/>
    </row>
    <row r="711" spans="3:17" ht="15.75" customHeight="1">
      <c r="C711" s="4"/>
      <c r="D711" s="4"/>
      <c r="E711" s="4"/>
      <c r="F711" s="4"/>
      <c r="G711" s="4"/>
      <c r="H711" s="4"/>
      <c r="P711" s="730"/>
      <c r="Q711" s="730"/>
    </row>
    <row r="712" spans="3:17" ht="15.75" customHeight="1">
      <c r="C712" s="4"/>
      <c r="D712" s="4"/>
      <c r="E712" s="4"/>
      <c r="F712" s="4"/>
      <c r="G712" s="4"/>
      <c r="H712" s="4"/>
      <c r="P712" s="730"/>
      <c r="Q712" s="730"/>
    </row>
    <row r="713" spans="3:17" ht="15.75" customHeight="1">
      <c r="C713" s="4"/>
      <c r="D713" s="4"/>
      <c r="E713" s="4"/>
      <c r="F713" s="4"/>
      <c r="G713" s="4"/>
      <c r="H713" s="4"/>
      <c r="P713" s="730"/>
      <c r="Q713" s="730"/>
    </row>
    <row r="714" spans="3:17" ht="15.75" customHeight="1">
      <c r="C714" s="4"/>
      <c r="D714" s="4"/>
      <c r="E714" s="4"/>
      <c r="F714" s="4"/>
      <c r="G714" s="4"/>
      <c r="H714" s="4"/>
      <c r="P714" s="730"/>
      <c r="Q714" s="730"/>
    </row>
    <row r="715" spans="3:17" ht="15.75" customHeight="1">
      <c r="C715" s="4"/>
      <c r="D715" s="4"/>
      <c r="E715" s="4"/>
      <c r="F715" s="4"/>
      <c r="G715" s="4"/>
      <c r="H715" s="4"/>
      <c r="P715" s="730"/>
      <c r="Q715" s="730"/>
    </row>
    <row r="716" spans="3:17" ht="15.75" customHeight="1">
      <c r="C716" s="4"/>
      <c r="D716" s="4"/>
      <c r="E716" s="4"/>
      <c r="F716" s="4"/>
      <c r="G716" s="4"/>
      <c r="H716" s="4"/>
      <c r="P716" s="730"/>
      <c r="Q716" s="730"/>
    </row>
    <row r="717" spans="3:17" ht="15.75" customHeight="1">
      <c r="C717" s="4"/>
      <c r="D717" s="4"/>
      <c r="E717" s="4"/>
      <c r="F717" s="4"/>
      <c r="G717" s="4"/>
      <c r="H717" s="4"/>
      <c r="P717" s="730"/>
      <c r="Q717" s="730"/>
    </row>
    <row r="718" spans="3:17" ht="15.75" customHeight="1">
      <c r="C718" s="4"/>
      <c r="D718" s="4"/>
      <c r="E718" s="4"/>
      <c r="F718" s="4"/>
      <c r="G718" s="4"/>
      <c r="H718" s="4"/>
      <c r="P718" s="730"/>
      <c r="Q718" s="730"/>
    </row>
    <row r="719" spans="3:17" ht="15.75" customHeight="1">
      <c r="C719" s="4"/>
      <c r="D719" s="4"/>
      <c r="E719" s="4"/>
      <c r="F719" s="4"/>
      <c r="G719" s="4"/>
      <c r="H719" s="4"/>
      <c r="P719" s="730"/>
      <c r="Q719" s="730"/>
    </row>
    <row r="720" spans="3:17" ht="15.75" customHeight="1">
      <c r="C720" s="4"/>
      <c r="D720" s="4"/>
      <c r="E720" s="4"/>
      <c r="F720" s="4"/>
      <c r="G720" s="4"/>
      <c r="H720" s="4"/>
      <c r="P720" s="730"/>
      <c r="Q720" s="730"/>
    </row>
    <row r="721" spans="3:17" ht="15.75" customHeight="1">
      <c r="C721" s="4"/>
      <c r="D721" s="4"/>
      <c r="E721" s="4"/>
      <c r="F721" s="4"/>
      <c r="G721" s="4"/>
      <c r="H721" s="4"/>
      <c r="P721" s="730"/>
      <c r="Q721" s="730"/>
    </row>
    <row r="722" spans="3:17" ht="15.75" customHeight="1">
      <c r="C722" s="4"/>
      <c r="D722" s="4"/>
      <c r="E722" s="4"/>
      <c r="F722" s="4"/>
      <c r="G722" s="4"/>
      <c r="H722" s="4"/>
      <c r="P722" s="730"/>
      <c r="Q722" s="730"/>
    </row>
    <row r="723" spans="3:17" ht="15.75" customHeight="1">
      <c r="C723" s="4"/>
      <c r="D723" s="4"/>
      <c r="E723" s="4"/>
      <c r="F723" s="4"/>
      <c r="G723" s="4"/>
      <c r="H723" s="4"/>
      <c r="P723" s="730"/>
      <c r="Q723" s="730"/>
    </row>
    <row r="724" spans="3:17" ht="15.75" customHeight="1">
      <c r="C724" s="4"/>
      <c r="D724" s="4"/>
      <c r="E724" s="4"/>
      <c r="F724" s="4"/>
      <c r="G724" s="4"/>
      <c r="H724" s="4"/>
      <c r="P724" s="730"/>
      <c r="Q724" s="730"/>
    </row>
    <row r="725" spans="3:17" ht="15.75" customHeight="1">
      <c r="C725" s="4"/>
      <c r="D725" s="4"/>
      <c r="E725" s="4"/>
      <c r="F725" s="4"/>
      <c r="G725" s="4"/>
      <c r="H725" s="4"/>
      <c r="P725" s="730"/>
      <c r="Q725" s="730"/>
    </row>
    <row r="726" spans="3:17" ht="15.75" customHeight="1">
      <c r="C726" s="4"/>
      <c r="D726" s="4"/>
      <c r="E726" s="4"/>
      <c r="F726" s="4"/>
      <c r="G726" s="4"/>
      <c r="H726" s="4"/>
      <c r="P726" s="730"/>
      <c r="Q726" s="730"/>
    </row>
    <row r="727" spans="3:17" ht="15.75" customHeight="1">
      <c r="C727" s="4"/>
      <c r="D727" s="4"/>
      <c r="E727" s="4"/>
      <c r="F727" s="4"/>
      <c r="G727" s="4"/>
      <c r="H727" s="4"/>
      <c r="P727" s="730"/>
      <c r="Q727" s="730"/>
    </row>
    <row r="728" spans="3:17" ht="15.75" customHeight="1">
      <c r="C728" s="4"/>
      <c r="D728" s="4"/>
      <c r="E728" s="4"/>
      <c r="F728" s="4"/>
      <c r="G728" s="4"/>
      <c r="H728" s="4"/>
      <c r="P728" s="730"/>
      <c r="Q728" s="730"/>
    </row>
    <row r="729" spans="3:17" ht="15.75" customHeight="1">
      <c r="C729" s="4"/>
      <c r="D729" s="4"/>
      <c r="E729" s="4"/>
      <c r="F729" s="4"/>
      <c r="G729" s="4"/>
      <c r="H729" s="4"/>
      <c r="P729" s="730"/>
      <c r="Q729" s="730"/>
    </row>
    <row r="730" spans="3:17" ht="15.75" customHeight="1">
      <c r="C730" s="4"/>
      <c r="D730" s="4"/>
      <c r="E730" s="4"/>
      <c r="F730" s="4"/>
      <c r="G730" s="4"/>
      <c r="H730" s="4"/>
      <c r="P730" s="730"/>
      <c r="Q730" s="730"/>
    </row>
    <row r="731" spans="3:17" ht="15.75" customHeight="1">
      <c r="C731" s="4"/>
      <c r="D731" s="4"/>
      <c r="E731" s="4"/>
      <c r="F731" s="4"/>
      <c r="G731" s="4"/>
      <c r="H731" s="4"/>
      <c r="P731" s="730"/>
      <c r="Q731" s="730"/>
    </row>
    <row r="732" spans="3:17" ht="15.75" customHeight="1">
      <c r="C732" s="4"/>
      <c r="D732" s="4"/>
      <c r="E732" s="4"/>
      <c r="F732" s="4"/>
      <c r="G732" s="4"/>
      <c r="H732" s="4"/>
      <c r="P732" s="730"/>
      <c r="Q732" s="730"/>
    </row>
    <row r="733" spans="3:17" ht="15.75" customHeight="1">
      <c r="C733" s="4"/>
      <c r="D733" s="4"/>
      <c r="E733" s="4"/>
      <c r="F733" s="4"/>
      <c r="G733" s="4"/>
      <c r="H733" s="4"/>
      <c r="P733" s="730"/>
      <c r="Q733" s="730"/>
    </row>
    <row r="734" spans="3:17" ht="15.75" customHeight="1">
      <c r="C734" s="4"/>
      <c r="D734" s="4"/>
      <c r="E734" s="4"/>
      <c r="F734" s="4"/>
      <c r="G734" s="4"/>
      <c r="H734" s="4"/>
      <c r="P734" s="730"/>
      <c r="Q734" s="730"/>
    </row>
    <row r="735" spans="3:17" ht="15.75" customHeight="1">
      <c r="C735" s="4"/>
      <c r="D735" s="4"/>
      <c r="E735" s="4"/>
      <c r="F735" s="4"/>
      <c r="G735" s="4"/>
      <c r="H735" s="4"/>
      <c r="P735" s="730"/>
      <c r="Q735" s="730"/>
    </row>
    <row r="736" spans="3:17" ht="15.75" customHeight="1">
      <c r="C736" s="4"/>
      <c r="D736" s="4"/>
      <c r="E736" s="4"/>
      <c r="F736" s="4"/>
      <c r="G736" s="4"/>
      <c r="H736" s="4"/>
      <c r="P736" s="730"/>
      <c r="Q736" s="730"/>
    </row>
    <row r="737" spans="3:17" ht="15.75" customHeight="1">
      <c r="C737" s="4"/>
      <c r="D737" s="4"/>
      <c r="E737" s="4"/>
      <c r="F737" s="4"/>
      <c r="G737" s="4"/>
      <c r="H737" s="4"/>
      <c r="P737" s="730"/>
      <c r="Q737" s="730"/>
    </row>
    <row r="738" spans="3:17" ht="15.75" customHeight="1">
      <c r="C738" s="4"/>
      <c r="D738" s="4"/>
      <c r="E738" s="4"/>
      <c r="F738" s="4"/>
      <c r="G738" s="4"/>
      <c r="H738" s="4"/>
      <c r="P738" s="730"/>
      <c r="Q738" s="730"/>
    </row>
    <row r="739" spans="3:17" ht="15.75" customHeight="1">
      <c r="C739" s="4"/>
      <c r="D739" s="4"/>
      <c r="E739" s="4"/>
      <c r="F739" s="4"/>
      <c r="G739" s="4"/>
      <c r="H739" s="4"/>
      <c r="P739" s="730"/>
      <c r="Q739" s="730"/>
    </row>
    <row r="740" spans="3:17" ht="15.75" customHeight="1">
      <c r="C740" s="4"/>
      <c r="D740" s="4"/>
      <c r="E740" s="4"/>
      <c r="F740" s="4"/>
      <c r="G740" s="4"/>
      <c r="H740" s="4"/>
      <c r="P740" s="730"/>
      <c r="Q740" s="730"/>
    </row>
    <row r="741" spans="3:17" ht="15.75" customHeight="1">
      <c r="C741" s="4"/>
      <c r="D741" s="4"/>
      <c r="E741" s="4"/>
      <c r="F741" s="4"/>
      <c r="G741" s="4"/>
      <c r="H741" s="4"/>
      <c r="P741" s="730"/>
      <c r="Q741" s="730"/>
    </row>
    <row r="742" spans="3:17" ht="15.75" customHeight="1">
      <c r="C742" s="4"/>
      <c r="D742" s="4"/>
      <c r="E742" s="4"/>
      <c r="F742" s="4"/>
      <c r="G742" s="4"/>
      <c r="H742" s="4"/>
      <c r="P742" s="730"/>
      <c r="Q742" s="730"/>
    </row>
    <row r="743" spans="3:17" ht="15.75" customHeight="1">
      <c r="C743" s="4"/>
      <c r="D743" s="4"/>
      <c r="E743" s="4"/>
      <c r="F743" s="4"/>
      <c r="G743" s="4"/>
      <c r="H743" s="4"/>
      <c r="P743" s="730"/>
      <c r="Q743" s="730"/>
    </row>
    <row r="744" spans="3:17" ht="15.75" customHeight="1">
      <c r="C744" s="4"/>
      <c r="D744" s="4"/>
      <c r="E744" s="4"/>
      <c r="F744" s="4"/>
      <c r="G744" s="4"/>
      <c r="H744" s="4"/>
      <c r="P744" s="730"/>
      <c r="Q744" s="730"/>
    </row>
    <row r="745" spans="3:17" ht="15.75" customHeight="1">
      <c r="C745" s="4"/>
      <c r="D745" s="4"/>
      <c r="E745" s="4"/>
      <c r="F745" s="4"/>
      <c r="G745" s="4"/>
      <c r="H745" s="4"/>
      <c r="P745" s="730"/>
      <c r="Q745" s="730"/>
    </row>
    <row r="746" spans="3:17" ht="15.75" customHeight="1">
      <c r="C746" s="4"/>
      <c r="D746" s="4"/>
      <c r="E746" s="4"/>
      <c r="F746" s="4"/>
      <c r="G746" s="4"/>
      <c r="H746" s="4"/>
      <c r="P746" s="730"/>
      <c r="Q746" s="730"/>
    </row>
    <row r="747" spans="3:17" ht="15.75" customHeight="1">
      <c r="C747" s="4"/>
      <c r="D747" s="4"/>
      <c r="E747" s="4"/>
      <c r="F747" s="4"/>
      <c r="G747" s="4"/>
      <c r="H747" s="4"/>
      <c r="P747" s="730"/>
      <c r="Q747" s="730"/>
    </row>
    <row r="748" spans="3:17" ht="15.75" customHeight="1">
      <c r="C748" s="4"/>
      <c r="D748" s="4"/>
      <c r="E748" s="4"/>
      <c r="F748" s="4"/>
      <c r="G748" s="4"/>
      <c r="H748" s="4"/>
      <c r="P748" s="730"/>
      <c r="Q748" s="730"/>
    </row>
    <row r="749" spans="3:17" ht="15.75" customHeight="1">
      <c r="C749" s="4"/>
      <c r="D749" s="4"/>
      <c r="E749" s="4"/>
      <c r="F749" s="4"/>
      <c r="G749" s="4"/>
      <c r="H749" s="4"/>
      <c r="P749" s="730"/>
      <c r="Q749" s="730"/>
    </row>
    <row r="750" spans="3:17" ht="15.75" customHeight="1">
      <c r="C750" s="4"/>
      <c r="D750" s="4"/>
      <c r="E750" s="4"/>
      <c r="F750" s="4"/>
      <c r="G750" s="4"/>
      <c r="H750" s="4"/>
      <c r="P750" s="730"/>
      <c r="Q750" s="730"/>
    </row>
    <row r="751" spans="3:17" ht="15.75" customHeight="1">
      <c r="C751" s="4"/>
      <c r="D751" s="4"/>
      <c r="E751" s="4"/>
      <c r="F751" s="4"/>
      <c r="G751" s="4"/>
      <c r="H751" s="4"/>
      <c r="P751" s="730"/>
      <c r="Q751" s="730"/>
    </row>
    <row r="752" spans="3:17" ht="15.75" customHeight="1">
      <c r="C752" s="4"/>
      <c r="D752" s="4"/>
      <c r="E752" s="4"/>
      <c r="F752" s="4"/>
      <c r="G752" s="4"/>
      <c r="H752" s="4"/>
      <c r="P752" s="730"/>
      <c r="Q752" s="730"/>
    </row>
    <row r="753" spans="3:17" ht="15.75" customHeight="1">
      <c r="C753" s="4"/>
      <c r="D753" s="4"/>
      <c r="E753" s="4"/>
      <c r="F753" s="4"/>
      <c r="G753" s="4"/>
      <c r="H753" s="4"/>
      <c r="P753" s="730"/>
      <c r="Q753" s="730"/>
    </row>
    <row r="754" spans="3:17" ht="15.75" customHeight="1">
      <c r="C754" s="4"/>
      <c r="D754" s="4"/>
      <c r="E754" s="4"/>
      <c r="F754" s="4"/>
      <c r="G754" s="4"/>
      <c r="H754" s="4"/>
      <c r="P754" s="730"/>
      <c r="Q754" s="730"/>
    </row>
    <row r="755" spans="3:17" ht="15.75" customHeight="1">
      <c r="C755" s="4"/>
      <c r="D755" s="4"/>
      <c r="E755" s="4"/>
      <c r="F755" s="4"/>
      <c r="G755" s="4"/>
      <c r="H755" s="4"/>
      <c r="P755" s="730"/>
      <c r="Q755" s="730"/>
    </row>
    <row r="756" spans="3:17" ht="15.75" customHeight="1">
      <c r="C756" s="4"/>
      <c r="D756" s="4"/>
      <c r="E756" s="4"/>
      <c r="F756" s="4"/>
      <c r="G756" s="4"/>
      <c r="H756" s="4"/>
      <c r="P756" s="730"/>
      <c r="Q756" s="730"/>
    </row>
    <row r="757" spans="3:17" ht="15.75" customHeight="1">
      <c r="C757" s="4"/>
      <c r="D757" s="4"/>
      <c r="E757" s="4"/>
      <c r="F757" s="4"/>
      <c r="G757" s="4"/>
      <c r="H757" s="4"/>
      <c r="P757" s="730"/>
      <c r="Q757" s="730"/>
    </row>
    <row r="758" spans="3:17" ht="15.75" customHeight="1">
      <c r="C758" s="4"/>
      <c r="D758" s="4"/>
      <c r="E758" s="4"/>
      <c r="F758" s="4"/>
      <c r="G758" s="4"/>
      <c r="H758" s="4"/>
      <c r="P758" s="730"/>
      <c r="Q758" s="730"/>
    </row>
    <row r="759" spans="3:17" ht="15.75" customHeight="1">
      <c r="C759" s="4"/>
      <c r="D759" s="4"/>
      <c r="E759" s="4"/>
      <c r="F759" s="4"/>
      <c r="G759" s="4"/>
      <c r="H759" s="4"/>
      <c r="P759" s="730"/>
      <c r="Q759" s="730"/>
    </row>
    <row r="760" spans="3:17" ht="15.75" customHeight="1">
      <c r="C760" s="4"/>
      <c r="D760" s="4"/>
      <c r="E760" s="4"/>
      <c r="F760" s="4"/>
      <c r="G760" s="4"/>
      <c r="H760" s="4"/>
      <c r="P760" s="730"/>
      <c r="Q760" s="730"/>
    </row>
    <row r="761" spans="3:17" ht="15.75" customHeight="1">
      <c r="C761" s="4"/>
      <c r="D761" s="4"/>
      <c r="E761" s="4"/>
      <c r="F761" s="4"/>
      <c r="G761" s="4"/>
      <c r="H761" s="4"/>
      <c r="P761" s="730"/>
      <c r="Q761" s="730"/>
    </row>
    <row r="762" spans="3:17" ht="15.75" customHeight="1">
      <c r="C762" s="4"/>
      <c r="D762" s="4"/>
      <c r="E762" s="4"/>
      <c r="F762" s="4"/>
      <c r="G762" s="4"/>
      <c r="H762" s="4"/>
      <c r="P762" s="730"/>
      <c r="Q762" s="730"/>
    </row>
    <row r="763" spans="3:17" ht="15.75" customHeight="1">
      <c r="C763" s="4"/>
      <c r="D763" s="4"/>
      <c r="E763" s="4"/>
      <c r="F763" s="4"/>
      <c r="G763" s="4"/>
      <c r="H763" s="4"/>
      <c r="P763" s="730"/>
      <c r="Q763" s="730"/>
    </row>
    <row r="764" spans="3:17" ht="15.75" customHeight="1">
      <c r="C764" s="4"/>
      <c r="D764" s="4"/>
      <c r="E764" s="4"/>
      <c r="F764" s="4"/>
      <c r="G764" s="4"/>
      <c r="H764" s="4"/>
      <c r="P764" s="730"/>
      <c r="Q764" s="730"/>
    </row>
    <row r="765" spans="3:17" ht="15.75" customHeight="1">
      <c r="C765" s="4"/>
      <c r="D765" s="4"/>
      <c r="E765" s="4"/>
      <c r="F765" s="4"/>
      <c r="G765" s="4"/>
      <c r="H765" s="4"/>
      <c r="P765" s="730"/>
      <c r="Q765" s="730"/>
    </row>
    <row r="766" spans="3:17" ht="15.75" customHeight="1">
      <c r="C766" s="4"/>
      <c r="D766" s="4"/>
      <c r="E766" s="4"/>
      <c r="F766" s="4"/>
      <c r="G766" s="4"/>
      <c r="H766" s="4"/>
      <c r="P766" s="730"/>
      <c r="Q766" s="730"/>
    </row>
    <row r="767" spans="3:17" ht="15.75" customHeight="1">
      <c r="C767" s="4"/>
      <c r="D767" s="4"/>
      <c r="E767" s="4"/>
      <c r="F767" s="4"/>
      <c r="G767" s="4"/>
      <c r="H767" s="4"/>
      <c r="P767" s="730"/>
      <c r="Q767" s="730"/>
    </row>
    <row r="768" spans="3:17" ht="15.75" customHeight="1">
      <c r="C768" s="4"/>
      <c r="D768" s="4"/>
      <c r="E768" s="4"/>
      <c r="F768" s="4"/>
      <c r="G768" s="4"/>
      <c r="H768" s="4"/>
      <c r="P768" s="730"/>
      <c r="Q768" s="730"/>
    </row>
    <row r="769" spans="3:17" ht="15.75" customHeight="1">
      <c r="C769" s="4"/>
      <c r="D769" s="4"/>
      <c r="E769" s="4"/>
      <c r="F769" s="4"/>
      <c r="G769" s="4"/>
      <c r="H769" s="4"/>
      <c r="P769" s="730"/>
      <c r="Q769" s="730"/>
    </row>
    <row r="770" spans="3:17" ht="15.75" customHeight="1">
      <c r="C770" s="4"/>
      <c r="D770" s="4"/>
      <c r="E770" s="4"/>
      <c r="F770" s="4"/>
      <c r="G770" s="4"/>
      <c r="H770" s="4"/>
      <c r="P770" s="730"/>
      <c r="Q770" s="730"/>
    </row>
    <row r="771" spans="3:17" ht="15.75" customHeight="1">
      <c r="C771" s="4"/>
      <c r="D771" s="4"/>
      <c r="E771" s="4"/>
      <c r="F771" s="4"/>
      <c r="G771" s="4"/>
      <c r="H771" s="4"/>
      <c r="P771" s="730"/>
      <c r="Q771" s="730"/>
    </row>
    <row r="772" spans="3:17" ht="15.75" customHeight="1">
      <c r="C772" s="4"/>
      <c r="D772" s="4"/>
      <c r="E772" s="4"/>
      <c r="F772" s="4"/>
      <c r="G772" s="4"/>
      <c r="H772" s="4"/>
      <c r="P772" s="730"/>
      <c r="Q772" s="730"/>
    </row>
    <row r="773" spans="3:17" ht="15.75" customHeight="1">
      <c r="C773" s="4"/>
      <c r="D773" s="4"/>
      <c r="E773" s="4"/>
      <c r="F773" s="4"/>
      <c r="G773" s="4"/>
      <c r="H773" s="4"/>
      <c r="P773" s="730"/>
      <c r="Q773" s="730"/>
    </row>
    <row r="774" spans="3:17" ht="15.75" customHeight="1">
      <c r="C774" s="4"/>
      <c r="D774" s="4"/>
      <c r="E774" s="4"/>
      <c r="F774" s="4"/>
      <c r="G774" s="4"/>
      <c r="H774" s="4"/>
      <c r="P774" s="730"/>
      <c r="Q774" s="730"/>
    </row>
    <row r="775" spans="3:17" ht="15.75" customHeight="1">
      <c r="C775" s="4"/>
      <c r="D775" s="4"/>
      <c r="E775" s="4"/>
      <c r="F775" s="4"/>
      <c r="G775" s="4"/>
      <c r="H775" s="4"/>
      <c r="P775" s="730"/>
      <c r="Q775" s="730"/>
    </row>
    <row r="776" spans="3:17" ht="15.75" customHeight="1">
      <c r="C776" s="4"/>
      <c r="D776" s="4"/>
      <c r="E776" s="4"/>
      <c r="F776" s="4"/>
      <c r="G776" s="4"/>
      <c r="H776" s="4"/>
      <c r="P776" s="730"/>
      <c r="Q776" s="730"/>
    </row>
    <row r="777" spans="3:17" ht="15.75" customHeight="1">
      <c r="C777" s="4"/>
      <c r="D777" s="4"/>
      <c r="E777" s="4"/>
      <c r="F777" s="4"/>
      <c r="G777" s="4"/>
      <c r="H777" s="4"/>
      <c r="P777" s="730"/>
      <c r="Q777" s="730"/>
    </row>
    <row r="778" spans="3:17" ht="15.75" customHeight="1">
      <c r="C778" s="4"/>
      <c r="D778" s="4"/>
      <c r="E778" s="4"/>
      <c r="F778" s="4"/>
      <c r="G778" s="4"/>
      <c r="H778" s="4"/>
      <c r="P778" s="730"/>
      <c r="Q778" s="730"/>
    </row>
    <row r="779" spans="3:17" ht="15.75" customHeight="1">
      <c r="C779" s="4"/>
      <c r="D779" s="4"/>
      <c r="E779" s="4"/>
      <c r="F779" s="4"/>
      <c r="G779" s="4"/>
      <c r="H779" s="4"/>
      <c r="P779" s="730"/>
      <c r="Q779" s="730"/>
    </row>
    <row r="780" spans="3:17" ht="15.75" customHeight="1">
      <c r="C780" s="4"/>
      <c r="D780" s="4"/>
      <c r="E780" s="4"/>
      <c r="F780" s="4"/>
      <c r="G780" s="4"/>
      <c r="H780" s="4"/>
      <c r="P780" s="730"/>
      <c r="Q780" s="730"/>
    </row>
    <row r="781" spans="3:17" ht="15.75" customHeight="1">
      <c r="C781" s="4"/>
      <c r="D781" s="4"/>
      <c r="E781" s="4"/>
      <c r="F781" s="4"/>
      <c r="G781" s="4"/>
      <c r="H781" s="4"/>
      <c r="P781" s="730"/>
      <c r="Q781" s="730"/>
    </row>
    <row r="782" spans="3:17" ht="15.75" customHeight="1">
      <c r="C782" s="4"/>
      <c r="D782" s="4"/>
      <c r="E782" s="4"/>
      <c r="F782" s="4"/>
      <c r="G782" s="4"/>
      <c r="H782" s="4"/>
      <c r="P782" s="730"/>
      <c r="Q782" s="730"/>
    </row>
    <row r="783" spans="3:17" ht="15.75" customHeight="1">
      <c r="C783" s="4"/>
      <c r="D783" s="4"/>
      <c r="E783" s="4"/>
      <c r="F783" s="4"/>
      <c r="G783" s="4"/>
      <c r="H783" s="4"/>
      <c r="P783" s="730"/>
      <c r="Q783" s="730"/>
    </row>
    <row r="784" spans="3:17" ht="15.75" customHeight="1">
      <c r="C784" s="4"/>
      <c r="D784" s="4"/>
      <c r="E784" s="4"/>
      <c r="F784" s="4"/>
      <c r="G784" s="4"/>
      <c r="H784" s="4"/>
      <c r="P784" s="730"/>
      <c r="Q784" s="730"/>
    </row>
    <row r="785" spans="3:17" ht="15.75" customHeight="1">
      <c r="C785" s="4"/>
      <c r="D785" s="4"/>
      <c r="E785" s="4"/>
      <c r="F785" s="4"/>
      <c r="G785" s="4"/>
      <c r="H785" s="4"/>
      <c r="P785" s="730"/>
      <c r="Q785" s="730"/>
    </row>
    <row r="786" spans="3:17" ht="15.75" customHeight="1">
      <c r="C786" s="4"/>
      <c r="D786" s="4"/>
      <c r="E786" s="4"/>
      <c r="F786" s="4"/>
      <c r="G786" s="4"/>
      <c r="H786" s="4"/>
      <c r="P786" s="730"/>
      <c r="Q786" s="730"/>
    </row>
    <row r="787" spans="3:17" ht="15.75" customHeight="1">
      <c r="C787" s="4"/>
      <c r="D787" s="4"/>
      <c r="E787" s="4"/>
      <c r="F787" s="4"/>
      <c r="G787" s="4"/>
      <c r="H787" s="4"/>
      <c r="P787" s="730"/>
      <c r="Q787" s="730"/>
    </row>
    <row r="788" spans="3:17" ht="15.75" customHeight="1">
      <c r="C788" s="4"/>
      <c r="D788" s="4"/>
      <c r="E788" s="4"/>
      <c r="F788" s="4"/>
      <c r="G788" s="4"/>
      <c r="H788" s="4"/>
      <c r="P788" s="730"/>
      <c r="Q788" s="730"/>
    </row>
    <row r="789" spans="3:17" ht="15.75" customHeight="1">
      <c r="C789" s="4"/>
      <c r="D789" s="4"/>
      <c r="E789" s="4"/>
      <c r="F789" s="4"/>
      <c r="G789" s="4"/>
      <c r="H789" s="4"/>
      <c r="P789" s="730"/>
      <c r="Q789" s="730"/>
    </row>
    <row r="790" spans="3:17" ht="15.75" customHeight="1">
      <c r="C790" s="4"/>
      <c r="D790" s="4"/>
      <c r="E790" s="4"/>
      <c r="F790" s="4"/>
      <c r="G790" s="4"/>
      <c r="H790" s="4"/>
      <c r="P790" s="730"/>
      <c r="Q790" s="730"/>
    </row>
    <row r="791" spans="3:17" ht="15.75" customHeight="1">
      <c r="C791" s="4"/>
      <c r="D791" s="4"/>
      <c r="E791" s="4"/>
      <c r="F791" s="4"/>
      <c r="G791" s="4"/>
      <c r="H791" s="4"/>
      <c r="P791" s="730"/>
      <c r="Q791" s="730"/>
    </row>
    <row r="792" spans="3:17" ht="15.75" customHeight="1">
      <c r="C792" s="4"/>
      <c r="D792" s="4"/>
      <c r="E792" s="4"/>
      <c r="F792" s="4"/>
      <c r="G792" s="4"/>
      <c r="H792" s="4"/>
      <c r="P792" s="730"/>
      <c r="Q792" s="730"/>
    </row>
    <row r="793" spans="3:17" ht="15.75" customHeight="1">
      <c r="C793" s="4"/>
      <c r="D793" s="4"/>
      <c r="E793" s="4"/>
      <c r="F793" s="4"/>
      <c r="G793" s="4"/>
      <c r="H793" s="4"/>
      <c r="P793" s="730"/>
      <c r="Q793" s="730"/>
    </row>
    <row r="794" spans="3:17" ht="15.75" customHeight="1">
      <c r="C794" s="4"/>
      <c r="D794" s="4"/>
      <c r="E794" s="4"/>
      <c r="F794" s="4"/>
      <c r="G794" s="4"/>
      <c r="H794" s="4"/>
      <c r="P794" s="730"/>
      <c r="Q794" s="730"/>
    </row>
    <row r="795" spans="3:17" ht="15.75" customHeight="1">
      <c r="C795" s="4"/>
      <c r="D795" s="4"/>
      <c r="E795" s="4"/>
      <c r="F795" s="4"/>
      <c r="G795" s="4"/>
      <c r="H795" s="4"/>
      <c r="P795" s="730"/>
      <c r="Q795" s="730"/>
    </row>
    <row r="796" spans="3:17" ht="15.75" customHeight="1">
      <c r="C796" s="4"/>
      <c r="D796" s="4"/>
      <c r="E796" s="4"/>
      <c r="F796" s="4"/>
      <c r="G796" s="4"/>
      <c r="H796" s="4"/>
      <c r="P796" s="730"/>
      <c r="Q796" s="730"/>
    </row>
    <row r="797" spans="3:17" ht="15.75" customHeight="1">
      <c r="C797" s="4"/>
      <c r="D797" s="4"/>
      <c r="E797" s="4"/>
      <c r="F797" s="4"/>
      <c r="G797" s="4"/>
      <c r="H797" s="4"/>
      <c r="P797" s="730"/>
      <c r="Q797" s="730"/>
    </row>
    <row r="798" spans="3:17" ht="15.75" customHeight="1">
      <c r="C798" s="4"/>
      <c r="D798" s="4"/>
      <c r="E798" s="4"/>
      <c r="F798" s="4"/>
      <c r="G798" s="4"/>
      <c r="H798" s="4"/>
      <c r="P798" s="730"/>
      <c r="Q798" s="730"/>
    </row>
    <row r="799" spans="3:17" ht="15.75" customHeight="1">
      <c r="C799" s="4"/>
      <c r="D799" s="4"/>
      <c r="E799" s="4"/>
      <c r="F799" s="4"/>
      <c r="G799" s="4"/>
      <c r="H799" s="4"/>
      <c r="P799" s="730"/>
      <c r="Q799" s="730"/>
    </row>
    <row r="800" spans="3:17" ht="15.75" customHeight="1">
      <c r="C800" s="4"/>
      <c r="D800" s="4"/>
      <c r="E800" s="4"/>
      <c r="F800" s="4"/>
      <c r="G800" s="4"/>
      <c r="H800" s="4"/>
      <c r="P800" s="730"/>
      <c r="Q800" s="730"/>
    </row>
    <row r="801" spans="3:17" ht="15.75" customHeight="1">
      <c r="C801" s="4"/>
      <c r="D801" s="4"/>
      <c r="E801" s="4"/>
      <c r="F801" s="4"/>
      <c r="G801" s="4"/>
      <c r="H801" s="4"/>
      <c r="P801" s="730"/>
      <c r="Q801" s="730"/>
    </row>
    <row r="802" spans="3:17" ht="15.75" customHeight="1">
      <c r="C802" s="4"/>
      <c r="D802" s="4"/>
      <c r="E802" s="4"/>
      <c r="F802" s="4"/>
      <c r="G802" s="4"/>
      <c r="H802" s="4"/>
      <c r="P802" s="730"/>
      <c r="Q802" s="730"/>
    </row>
    <row r="803" spans="3:17" ht="15.75" customHeight="1">
      <c r="C803" s="4"/>
      <c r="D803" s="4"/>
      <c r="E803" s="4"/>
      <c r="F803" s="4"/>
      <c r="G803" s="4"/>
      <c r="H803" s="4"/>
      <c r="P803" s="730"/>
      <c r="Q803" s="730"/>
    </row>
    <row r="804" spans="3:17" ht="15.75" customHeight="1">
      <c r="C804" s="4"/>
      <c r="D804" s="4"/>
      <c r="E804" s="4"/>
      <c r="F804" s="4"/>
      <c r="G804" s="4"/>
      <c r="H804" s="4"/>
      <c r="P804" s="730"/>
      <c r="Q804" s="730"/>
    </row>
    <row r="805" spans="3:17" ht="15.75" customHeight="1">
      <c r="C805" s="4"/>
      <c r="D805" s="4"/>
      <c r="E805" s="4"/>
      <c r="F805" s="4"/>
      <c r="G805" s="4"/>
      <c r="H805" s="4"/>
      <c r="P805" s="730"/>
      <c r="Q805" s="730"/>
    </row>
    <row r="806" spans="3:17" ht="15.75" customHeight="1">
      <c r="C806" s="4"/>
      <c r="D806" s="4"/>
      <c r="E806" s="4"/>
      <c r="F806" s="4"/>
      <c r="G806" s="4"/>
      <c r="H806" s="4"/>
      <c r="P806" s="730"/>
      <c r="Q806" s="730"/>
    </row>
    <row r="807" spans="3:17" ht="15.75" customHeight="1">
      <c r="C807" s="4"/>
      <c r="D807" s="4"/>
      <c r="E807" s="4"/>
      <c r="F807" s="4"/>
      <c r="G807" s="4"/>
      <c r="H807" s="4"/>
      <c r="P807" s="730"/>
      <c r="Q807" s="730"/>
    </row>
    <row r="808" spans="3:17" ht="15.75" customHeight="1">
      <c r="C808" s="4"/>
      <c r="D808" s="4"/>
      <c r="E808" s="4"/>
      <c r="F808" s="4"/>
      <c r="G808" s="4"/>
      <c r="H808" s="4"/>
      <c r="P808" s="730"/>
      <c r="Q808" s="730"/>
    </row>
    <row r="809" spans="3:17" ht="15.75" customHeight="1">
      <c r="C809" s="4"/>
      <c r="D809" s="4"/>
      <c r="E809" s="4"/>
      <c r="F809" s="4"/>
      <c r="G809" s="4"/>
      <c r="H809" s="4"/>
      <c r="P809" s="730"/>
      <c r="Q809" s="730"/>
    </row>
    <row r="810" spans="3:17" ht="15.75" customHeight="1">
      <c r="C810" s="4"/>
      <c r="D810" s="4"/>
      <c r="E810" s="4"/>
      <c r="F810" s="4"/>
      <c r="G810" s="4"/>
      <c r="H810" s="4"/>
      <c r="P810" s="730"/>
      <c r="Q810" s="730"/>
    </row>
    <row r="811" spans="3:17" ht="15.75" customHeight="1">
      <c r="C811" s="4"/>
      <c r="D811" s="4"/>
      <c r="E811" s="4"/>
      <c r="F811" s="4"/>
      <c r="G811" s="4"/>
      <c r="H811" s="4"/>
      <c r="P811" s="730"/>
      <c r="Q811" s="730"/>
    </row>
    <row r="812" spans="3:17" ht="15.75" customHeight="1">
      <c r="C812" s="4"/>
      <c r="D812" s="4"/>
      <c r="E812" s="4"/>
      <c r="F812" s="4"/>
      <c r="G812" s="4"/>
      <c r="H812" s="4"/>
      <c r="P812" s="730"/>
      <c r="Q812" s="730"/>
    </row>
    <row r="813" spans="3:17" ht="15.75" customHeight="1">
      <c r="C813" s="4"/>
      <c r="D813" s="4"/>
      <c r="E813" s="4"/>
      <c r="F813" s="4"/>
      <c r="G813" s="4"/>
      <c r="H813" s="4"/>
      <c r="P813" s="730"/>
      <c r="Q813" s="730"/>
    </row>
    <row r="814" spans="3:17" ht="15.75" customHeight="1">
      <c r="C814" s="4"/>
      <c r="D814" s="4"/>
      <c r="E814" s="4"/>
      <c r="F814" s="4"/>
      <c r="G814" s="4"/>
      <c r="H814" s="4"/>
      <c r="P814" s="730"/>
      <c r="Q814" s="730"/>
    </row>
    <row r="815" spans="3:17" ht="15.75" customHeight="1">
      <c r="C815" s="4"/>
      <c r="D815" s="4"/>
      <c r="E815" s="4"/>
      <c r="F815" s="4"/>
      <c r="G815" s="4"/>
      <c r="H815" s="4"/>
      <c r="P815" s="730"/>
      <c r="Q815" s="730"/>
    </row>
    <row r="816" spans="3:17" ht="15.75" customHeight="1">
      <c r="C816" s="4"/>
      <c r="D816" s="4"/>
      <c r="E816" s="4"/>
      <c r="F816" s="4"/>
      <c r="G816" s="4"/>
      <c r="H816" s="4"/>
      <c r="P816" s="730"/>
      <c r="Q816" s="730"/>
    </row>
    <row r="817" spans="3:17" ht="15.75" customHeight="1">
      <c r="C817" s="4"/>
      <c r="D817" s="4"/>
      <c r="E817" s="4"/>
      <c r="F817" s="4"/>
      <c r="G817" s="4"/>
      <c r="H817" s="4"/>
      <c r="P817" s="730"/>
      <c r="Q817" s="730"/>
    </row>
    <row r="818" spans="3:17" ht="15.75" customHeight="1">
      <c r="C818" s="4"/>
      <c r="D818" s="4"/>
      <c r="E818" s="4"/>
      <c r="F818" s="4"/>
      <c r="G818" s="4"/>
      <c r="H818" s="4"/>
      <c r="P818" s="730"/>
      <c r="Q818" s="730"/>
    </row>
    <row r="819" spans="3:17" ht="15.75" customHeight="1">
      <c r="C819" s="4"/>
      <c r="D819" s="4"/>
      <c r="E819" s="4"/>
      <c r="F819" s="4"/>
      <c r="G819" s="4"/>
      <c r="H819" s="4"/>
      <c r="P819" s="730"/>
      <c r="Q819" s="730"/>
    </row>
    <row r="820" spans="3:17" ht="15.75" customHeight="1">
      <c r="C820" s="4"/>
      <c r="D820" s="4"/>
      <c r="E820" s="4"/>
      <c r="F820" s="4"/>
      <c r="G820" s="4"/>
      <c r="H820" s="4"/>
      <c r="P820" s="730"/>
      <c r="Q820" s="730"/>
    </row>
    <row r="821" spans="3:17" ht="15.75" customHeight="1">
      <c r="C821" s="4"/>
      <c r="D821" s="4"/>
      <c r="E821" s="4"/>
      <c r="F821" s="4"/>
      <c r="G821" s="4"/>
      <c r="H821" s="4"/>
      <c r="P821" s="730"/>
      <c r="Q821" s="730"/>
    </row>
    <row r="822" spans="3:17" ht="15.75" customHeight="1">
      <c r="C822" s="4"/>
      <c r="D822" s="4"/>
      <c r="E822" s="4"/>
      <c r="F822" s="4"/>
      <c r="G822" s="4"/>
      <c r="H822" s="4"/>
      <c r="P822" s="730"/>
      <c r="Q822" s="730"/>
    </row>
    <row r="823" spans="3:17" ht="15.75" customHeight="1">
      <c r="C823" s="4"/>
      <c r="D823" s="4"/>
      <c r="E823" s="4"/>
      <c r="F823" s="4"/>
      <c r="G823" s="4"/>
      <c r="H823" s="4"/>
      <c r="P823" s="730"/>
      <c r="Q823" s="730"/>
    </row>
    <row r="824" spans="3:17" ht="15.75" customHeight="1">
      <c r="C824" s="4"/>
      <c r="D824" s="4"/>
      <c r="E824" s="4"/>
      <c r="F824" s="4"/>
      <c r="G824" s="4"/>
      <c r="H824" s="4"/>
      <c r="P824" s="730"/>
      <c r="Q824" s="730"/>
    </row>
    <row r="825" spans="3:17" ht="15.75" customHeight="1">
      <c r="C825" s="4"/>
      <c r="D825" s="4"/>
      <c r="E825" s="4"/>
      <c r="F825" s="4"/>
      <c r="G825" s="4"/>
      <c r="H825" s="4"/>
      <c r="P825" s="730"/>
      <c r="Q825" s="730"/>
    </row>
    <row r="826" spans="3:17" ht="15.75" customHeight="1">
      <c r="C826" s="4"/>
      <c r="D826" s="4"/>
      <c r="E826" s="4"/>
      <c r="F826" s="4"/>
      <c r="G826" s="4"/>
      <c r="H826" s="4"/>
      <c r="P826" s="730"/>
      <c r="Q826" s="730"/>
    </row>
    <row r="827" spans="3:17" ht="15.75" customHeight="1">
      <c r="C827" s="4"/>
      <c r="D827" s="4"/>
      <c r="E827" s="4"/>
      <c r="F827" s="4"/>
      <c r="G827" s="4"/>
      <c r="H827" s="4"/>
      <c r="P827" s="730"/>
      <c r="Q827" s="730"/>
    </row>
    <row r="828" spans="3:17" ht="15.75" customHeight="1">
      <c r="C828" s="4"/>
      <c r="D828" s="4"/>
      <c r="E828" s="4"/>
      <c r="F828" s="4"/>
      <c r="G828" s="4"/>
      <c r="H828" s="4"/>
      <c r="P828" s="730"/>
      <c r="Q828" s="730"/>
    </row>
    <row r="829" spans="3:17" ht="15.75" customHeight="1">
      <c r="C829" s="4"/>
      <c r="D829" s="4"/>
      <c r="E829" s="4"/>
      <c r="F829" s="4"/>
      <c r="G829" s="4"/>
      <c r="H829" s="4"/>
      <c r="P829" s="730"/>
      <c r="Q829" s="730"/>
    </row>
    <row r="830" spans="3:17" ht="15.75" customHeight="1">
      <c r="C830" s="4"/>
      <c r="D830" s="4"/>
      <c r="E830" s="4"/>
      <c r="F830" s="4"/>
      <c r="G830" s="4"/>
      <c r="H830" s="4"/>
      <c r="P830" s="730"/>
      <c r="Q830" s="730"/>
    </row>
    <row r="831" spans="3:17" ht="15.75" customHeight="1">
      <c r="C831" s="4"/>
      <c r="D831" s="4"/>
      <c r="E831" s="4"/>
      <c r="F831" s="4"/>
      <c r="G831" s="4"/>
      <c r="H831" s="4"/>
      <c r="P831" s="730"/>
      <c r="Q831" s="730"/>
    </row>
    <row r="832" spans="3:17" ht="15.75" customHeight="1">
      <c r="C832" s="4"/>
      <c r="D832" s="4"/>
      <c r="E832" s="4"/>
      <c r="F832" s="4"/>
      <c r="G832" s="4"/>
      <c r="H832" s="4"/>
      <c r="P832" s="730"/>
      <c r="Q832" s="730"/>
    </row>
    <row r="833" spans="3:17" ht="15.75" customHeight="1">
      <c r="C833" s="4"/>
      <c r="D833" s="4"/>
      <c r="E833" s="4"/>
      <c r="F833" s="4"/>
      <c r="G833" s="4"/>
      <c r="H833" s="4"/>
      <c r="P833" s="730"/>
      <c r="Q833" s="730"/>
    </row>
    <row r="834" spans="3:17" ht="15.75" customHeight="1">
      <c r="C834" s="4"/>
      <c r="D834" s="4"/>
      <c r="E834" s="4"/>
      <c r="F834" s="4"/>
      <c r="G834" s="4"/>
      <c r="H834" s="4"/>
      <c r="P834" s="730"/>
      <c r="Q834" s="730"/>
    </row>
    <row r="835" spans="3:17" ht="15.75" customHeight="1">
      <c r="C835" s="4"/>
      <c r="D835" s="4"/>
      <c r="E835" s="4"/>
      <c r="F835" s="4"/>
      <c r="G835" s="4"/>
      <c r="H835" s="4"/>
      <c r="P835" s="730"/>
      <c r="Q835" s="730"/>
    </row>
    <row r="836" spans="3:17" ht="15.75" customHeight="1">
      <c r="C836" s="4"/>
      <c r="D836" s="4"/>
      <c r="E836" s="4"/>
      <c r="F836" s="4"/>
      <c r="G836" s="4"/>
      <c r="H836" s="4"/>
      <c r="P836" s="730"/>
      <c r="Q836" s="730"/>
    </row>
    <row r="837" spans="3:17" ht="15.75" customHeight="1">
      <c r="C837" s="4"/>
      <c r="D837" s="4"/>
      <c r="E837" s="4"/>
      <c r="F837" s="4"/>
      <c r="G837" s="4"/>
      <c r="H837" s="4"/>
      <c r="P837" s="730"/>
      <c r="Q837" s="730"/>
    </row>
    <row r="838" spans="3:17" ht="15.75" customHeight="1">
      <c r="C838" s="4"/>
      <c r="D838" s="4"/>
      <c r="E838" s="4"/>
      <c r="F838" s="4"/>
      <c r="G838" s="4"/>
      <c r="H838" s="4"/>
      <c r="P838" s="730"/>
      <c r="Q838" s="730"/>
    </row>
    <row r="839" spans="3:17" ht="15.75" customHeight="1">
      <c r="C839" s="4"/>
      <c r="D839" s="4"/>
      <c r="E839" s="4"/>
      <c r="F839" s="4"/>
      <c r="G839" s="4"/>
      <c r="H839" s="4"/>
      <c r="P839" s="730"/>
      <c r="Q839" s="730"/>
    </row>
    <row r="840" spans="3:17" ht="15.75" customHeight="1">
      <c r="C840" s="4"/>
      <c r="D840" s="4"/>
      <c r="E840" s="4"/>
      <c r="F840" s="4"/>
      <c r="G840" s="4"/>
      <c r="H840" s="4"/>
      <c r="P840" s="730"/>
      <c r="Q840" s="730"/>
    </row>
    <row r="841" spans="3:17" ht="15.75" customHeight="1">
      <c r="C841" s="4"/>
      <c r="D841" s="4"/>
      <c r="E841" s="4"/>
      <c r="F841" s="4"/>
      <c r="G841" s="4"/>
      <c r="H841" s="4"/>
      <c r="P841" s="730"/>
      <c r="Q841" s="730"/>
    </row>
    <row r="842" spans="3:17" ht="15.75" customHeight="1">
      <c r="C842" s="4"/>
      <c r="D842" s="4"/>
      <c r="E842" s="4"/>
      <c r="F842" s="4"/>
      <c r="G842" s="4"/>
      <c r="H842" s="4"/>
      <c r="P842" s="730"/>
      <c r="Q842" s="730"/>
    </row>
    <row r="843" spans="3:17" ht="15.75" customHeight="1">
      <c r="C843" s="4"/>
      <c r="D843" s="4"/>
      <c r="E843" s="4"/>
      <c r="F843" s="4"/>
      <c r="G843" s="4"/>
      <c r="H843" s="4"/>
      <c r="P843" s="730"/>
      <c r="Q843" s="730"/>
    </row>
    <row r="844" spans="3:17" ht="15.75" customHeight="1">
      <c r="C844" s="4"/>
      <c r="D844" s="4"/>
      <c r="E844" s="4"/>
      <c r="F844" s="4"/>
      <c r="G844" s="4"/>
      <c r="H844" s="4"/>
      <c r="P844" s="730"/>
      <c r="Q844" s="730"/>
    </row>
    <row r="845" spans="3:17" ht="15.75" customHeight="1">
      <c r="C845" s="4"/>
      <c r="D845" s="4"/>
      <c r="E845" s="4"/>
      <c r="F845" s="4"/>
      <c r="G845" s="4"/>
      <c r="H845" s="4"/>
      <c r="P845" s="730"/>
      <c r="Q845" s="730"/>
    </row>
    <row r="846" spans="3:17" ht="15.75" customHeight="1">
      <c r="C846" s="4"/>
      <c r="D846" s="4"/>
      <c r="E846" s="4"/>
      <c r="F846" s="4"/>
      <c r="G846" s="4"/>
      <c r="H846" s="4"/>
      <c r="P846" s="730"/>
      <c r="Q846" s="730"/>
    </row>
    <row r="847" spans="3:17" ht="15.75" customHeight="1">
      <c r="C847" s="4"/>
      <c r="D847" s="4"/>
      <c r="E847" s="4"/>
      <c r="F847" s="4"/>
      <c r="G847" s="4"/>
      <c r="H847" s="4"/>
      <c r="P847" s="730"/>
      <c r="Q847" s="730"/>
    </row>
    <row r="848" spans="3:17" ht="15.75" customHeight="1">
      <c r="C848" s="4"/>
      <c r="D848" s="4"/>
      <c r="E848" s="4"/>
      <c r="F848" s="4"/>
      <c r="G848" s="4"/>
      <c r="H848" s="4"/>
      <c r="P848" s="730"/>
      <c r="Q848" s="730"/>
    </row>
    <row r="849" spans="3:17" ht="15.75" customHeight="1">
      <c r="C849" s="4"/>
      <c r="D849" s="4"/>
      <c r="E849" s="4"/>
      <c r="F849" s="4"/>
      <c r="G849" s="4"/>
      <c r="H849" s="4"/>
      <c r="P849" s="730"/>
      <c r="Q849" s="730"/>
    </row>
    <row r="850" spans="3:17" ht="15.75" customHeight="1">
      <c r="C850" s="4"/>
      <c r="D850" s="4"/>
      <c r="E850" s="4"/>
      <c r="F850" s="4"/>
      <c r="G850" s="4"/>
      <c r="H850" s="4"/>
      <c r="P850" s="730"/>
      <c r="Q850" s="730"/>
    </row>
    <row r="851" spans="3:17" ht="15.75" customHeight="1">
      <c r="C851" s="4"/>
      <c r="D851" s="4"/>
      <c r="E851" s="4"/>
      <c r="F851" s="4"/>
      <c r="G851" s="4"/>
      <c r="H851" s="4"/>
      <c r="P851" s="730"/>
      <c r="Q851" s="730"/>
    </row>
    <row r="852" spans="3:17" ht="15.75" customHeight="1">
      <c r="C852" s="4"/>
      <c r="D852" s="4"/>
      <c r="E852" s="4"/>
      <c r="F852" s="4"/>
      <c r="G852" s="4"/>
      <c r="H852" s="4"/>
      <c r="P852" s="730"/>
      <c r="Q852" s="730"/>
    </row>
    <row r="853" spans="3:17" ht="15.75" customHeight="1">
      <c r="C853" s="4"/>
      <c r="D853" s="4"/>
      <c r="E853" s="4"/>
      <c r="F853" s="4"/>
      <c r="G853" s="4"/>
      <c r="H853" s="4"/>
      <c r="P853" s="730"/>
      <c r="Q853" s="730"/>
    </row>
    <row r="854" spans="3:17" ht="15.75" customHeight="1">
      <c r="C854" s="4"/>
      <c r="D854" s="4"/>
      <c r="E854" s="4"/>
      <c r="F854" s="4"/>
      <c r="G854" s="4"/>
      <c r="H854" s="4"/>
      <c r="P854" s="730"/>
      <c r="Q854" s="730"/>
    </row>
    <row r="855" spans="3:17" ht="15.75" customHeight="1">
      <c r="C855" s="4"/>
      <c r="D855" s="4"/>
      <c r="E855" s="4"/>
      <c r="F855" s="4"/>
      <c r="G855" s="4"/>
      <c r="H855" s="4"/>
      <c r="P855" s="730"/>
      <c r="Q855" s="730"/>
    </row>
    <row r="856" spans="3:17" ht="15.75" customHeight="1">
      <c r="C856" s="4"/>
      <c r="D856" s="4"/>
      <c r="E856" s="4"/>
      <c r="F856" s="4"/>
      <c r="G856" s="4"/>
      <c r="H856" s="4"/>
      <c r="P856" s="730"/>
      <c r="Q856" s="730"/>
    </row>
    <row r="857" spans="3:17" ht="15.75" customHeight="1">
      <c r="C857" s="4"/>
      <c r="D857" s="4"/>
      <c r="E857" s="4"/>
      <c r="F857" s="4"/>
      <c r="G857" s="4"/>
      <c r="H857" s="4"/>
      <c r="P857" s="730"/>
      <c r="Q857" s="730"/>
    </row>
    <row r="858" spans="3:17" ht="15.75" customHeight="1">
      <c r="C858" s="4"/>
      <c r="D858" s="4"/>
      <c r="E858" s="4"/>
      <c r="F858" s="4"/>
      <c r="G858" s="4"/>
      <c r="H858" s="4"/>
      <c r="P858" s="730"/>
      <c r="Q858" s="730"/>
    </row>
    <row r="859" spans="3:17" ht="15.75" customHeight="1">
      <c r="C859" s="4"/>
      <c r="D859" s="4"/>
      <c r="E859" s="4"/>
      <c r="F859" s="4"/>
      <c r="G859" s="4"/>
      <c r="H859" s="4"/>
      <c r="P859" s="730"/>
      <c r="Q859" s="730"/>
    </row>
    <row r="860" spans="3:17" ht="15.75" customHeight="1">
      <c r="C860" s="4"/>
      <c r="D860" s="4"/>
      <c r="E860" s="4"/>
      <c r="F860" s="4"/>
      <c r="G860" s="4"/>
      <c r="H860" s="4"/>
      <c r="P860" s="730"/>
      <c r="Q860" s="730"/>
    </row>
    <row r="861" spans="3:17" ht="15.75" customHeight="1">
      <c r="C861" s="4"/>
      <c r="D861" s="4"/>
      <c r="E861" s="4"/>
      <c r="F861" s="4"/>
      <c r="G861" s="4"/>
      <c r="H861" s="4"/>
      <c r="P861" s="730"/>
      <c r="Q861" s="730"/>
    </row>
    <row r="862" spans="3:17" ht="15.75" customHeight="1">
      <c r="C862" s="4"/>
      <c r="D862" s="4"/>
      <c r="E862" s="4"/>
      <c r="F862" s="4"/>
      <c r="G862" s="4"/>
      <c r="H862" s="4"/>
      <c r="P862" s="730"/>
      <c r="Q862" s="730"/>
    </row>
    <row r="863" spans="3:17" ht="15.75" customHeight="1">
      <c r="C863" s="4"/>
      <c r="D863" s="4"/>
      <c r="E863" s="4"/>
      <c r="F863" s="4"/>
      <c r="G863" s="4"/>
      <c r="H863" s="4"/>
      <c r="P863" s="730"/>
      <c r="Q863" s="730"/>
    </row>
    <row r="864" spans="3:17" ht="15.75" customHeight="1">
      <c r="C864" s="4"/>
      <c r="D864" s="4"/>
      <c r="E864" s="4"/>
      <c r="F864" s="4"/>
      <c r="G864" s="4"/>
      <c r="H864" s="4"/>
      <c r="P864" s="730"/>
      <c r="Q864" s="730"/>
    </row>
    <row r="865" spans="3:17" ht="15.75" customHeight="1">
      <c r="C865" s="4"/>
      <c r="D865" s="4"/>
      <c r="E865" s="4"/>
      <c r="F865" s="4"/>
      <c r="G865" s="4"/>
      <c r="H865" s="4"/>
      <c r="P865" s="730"/>
      <c r="Q865" s="730"/>
    </row>
    <row r="866" spans="3:17" ht="15.75" customHeight="1">
      <c r="C866" s="4"/>
      <c r="D866" s="4"/>
      <c r="E866" s="4"/>
      <c r="F866" s="4"/>
      <c r="G866" s="4"/>
      <c r="H866" s="4"/>
      <c r="P866" s="730"/>
      <c r="Q866" s="730"/>
    </row>
    <row r="867" spans="3:17" ht="15.75" customHeight="1">
      <c r="C867" s="4"/>
      <c r="D867" s="4"/>
      <c r="E867" s="4"/>
      <c r="F867" s="4"/>
      <c r="G867" s="4"/>
      <c r="H867" s="4"/>
      <c r="P867" s="730"/>
      <c r="Q867" s="730"/>
    </row>
    <row r="868" spans="3:17" ht="15.75" customHeight="1">
      <c r="C868" s="4"/>
      <c r="D868" s="4"/>
      <c r="E868" s="4"/>
      <c r="F868" s="4"/>
      <c r="G868" s="4"/>
      <c r="H868" s="4"/>
      <c r="P868" s="730"/>
      <c r="Q868" s="730"/>
    </row>
    <row r="869" spans="3:17" ht="15.75" customHeight="1">
      <c r="C869" s="4"/>
      <c r="D869" s="4"/>
      <c r="E869" s="4"/>
      <c r="F869" s="4"/>
      <c r="G869" s="4"/>
      <c r="H869" s="4"/>
      <c r="P869" s="730"/>
      <c r="Q869" s="730"/>
    </row>
    <row r="870" spans="3:17" ht="15.75" customHeight="1">
      <c r="C870" s="4"/>
      <c r="D870" s="4"/>
      <c r="E870" s="4"/>
      <c r="F870" s="4"/>
      <c r="G870" s="4"/>
      <c r="H870" s="4"/>
      <c r="P870" s="730"/>
      <c r="Q870" s="730"/>
    </row>
    <row r="871" spans="3:17" ht="15.75" customHeight="1">
      <c r="C871" s="4"/>
      <c r="D871" s="4"/>
      <c r="E871" s="4"/>
      <c r="F871" s="4"/>
      <c r="G871" s="4"/>
      <c r="H871" s="4"/>
      <c r="P871" s="730"/>
      <c r="Q871" s="730"/>
    </row>
    <row r="872" spans="3:17" ht="15.75" customHeight="1">
      <c r="C872" s="4"/>
      <c r="D872" s="4"/>
      <c r="E872" s="4"/>
      <c r="F872" s="4"/>
      <c r="G872" s="4"/>
      <c r="H872" s="4"/>
      <c r="P872" s="730"/>
      <c r="Q872" s="730"/>
    </row>
    <row r="873" spans="3:17" ht="15.75" customHeight="1">
      <c r="C873" s="4"/>
      <c r="D873" s="4"/>
      <c r="E873" s="4"/>
      <c r="F873" s="4"/>
      <c r="G873" s="4"/>
      <c r="H873" s="4"/>
      <c r="P873" s="730"/>
      <c r="Q873" s="730"/>
    </row>
    <row r="874" spans="3:17" ht="15.75" customHeight="1">
      <c r="C874" s="4"/>
      <c r="D874" s="4"/>
      <c r="E874" s="4"/>
      <c r="F874" s="4"/>
      <c r="G874" s="4"/>
      <c r="H874" s="4"/>
      <c r="P874" s="730"/>
      <c r="Q874" s="730"/>
    </row>
    <row r="875" spans="3:17" ht="15.75" customHeight="1">
      <c r="C875" s="4"/>
      <c r="D875" s="4"/>
      <c r="E875" s="4"/>
      <c r="F875" s="4"/>
      <c r="G875" s="4"/>
      <c r="H875" s="4"/>
      <c r="P875" s="730"/>
      <c r="Q875" s="730"/>
    </row>
    <row r="876" spans="3:17" ht="15.75" customHeight="1">
      <c r="C876" s="4"/>
      <c r="D876" s="4"/>
      <c r="E876" s="4"/>
      <c r="F876" s="4"/>
      <c r="G876" s="4"/>
      <c r="H876" s="4"/>
      <c r="P876" s="730"/>
      <c r="Q876" s="730"/>
    </row>
    <row r="877" spans="3:17" ht="15.75" customHeight="1">
      <c r="C877" s="4"/>
      <c r="D877" s="4"/>
      <c r="E877" s="4"/>
      <c r="F877" s="4"/>
      <c r="G877" s="4"/>
      <c r="H877" s="4"/>
      <c r="P877" s="730"/>
      <c r="Q877" s="730"/>
    </row>
    <row r="878" spans="3:17" ht="15.75" customHeight="1">
      <c r="C878" s="4"/>
      <c r="D878" s="4"/>
      <c r="E878" s="4"/>
      <c r="F878" s="4"/>
      <c r="G878" s="4"/>
      <c r="H878" s="4"/>
      <c r="P878" s="730"/>
      <c r="Q878" s="730"/>
    </row>
    <row r="879" spans="3:17" ht="15.75" customHeight="1">
      <c r="C879" s="4"/>
      <c r="D879" s="4"/>
      <c r="E879" s="4"/>
      <c r="F879" s="4"/>
      <c r="G879" s="4"/>
      <c r="H879" s="4"/>
      <c r="P879" s="730"/>
      <c r="Q879" s="730"/>
    </row>
    <row r="880" spans="3:17" ht="15.75" customHeight="1">
      <c r="C880" s="4"/>
      <c r="D880" s="4"/>
      <c r="E880" s="4"/>
      <c r="F880" s="4"/>
      <c r="G880" s="4"/>
      <c r="H880" s="4"/>
      <c r="P880" s="730"/>
      <c r="Q880" s="730"/>
    </row>
    <row r="881" spans="3:17" ht="15.75" customHeight="1">
      <c r="C881" s="4"/>
      <c r="D881" s="4"/>
      <c r="E881" s="4"/>
      <c r="F881" s="4"/>
      <c r="G881" s="4"/>
      <c r="H881" s="4"/>
      <c r="P881" s="730"/>
      <c r="Q881" s="730"/>
    </row>
    <row r="882" spans="3:17" ht="15.75" customHeight="1">
      <c r="C882" s="4"/>
      <c r="D882" s="4"/>
      <c r="E882" s="4"/>
      <c r="F882" s="4"/>
      <c r="G882" s="4"/>
      <c r="H882" s="4"/>
      <c r="P882" s="730"/>
      <c r="Q882" s="730"/>
    </row>
    <row r="883" spans="3:17" ht="15.75" customHeight="1">
      <c r="C883" s="4"/>
      <c r="D883" s="4"/>
      <c r="E883" s="4"/>
      <c r="F883" s="4"/>
      <c r="G883" s="4"/>
      <c r="H883" s="4"/>
      <c r="P883" s="730"/>
      <c r="Q883" s="730"/>
    </row>
    <row r="884" spans="3:17" ht="15.75" customHeight="1">
      <c r="C884" s="4"/>
      <c r="D884" s="4"/>
      <c r="E884" s="4"/>
      <c r="F884" s="4"/>
      <c r="G884" s="4"/>
      <c r="H884" s="4"/>
      <c r="P884" s="730"/>
      <c r="Q884" s="730"/>
    </row>
    <row r="885" spans="3:17" ht="15.75" customHeight="1">
      <c r="C885" s="4"/>
      <c r="D885" s="4"/>
      <c r="E885" s="4"/>
      <c r="F885" s="4"/>
      <c r="G885" s="4"/>
      <c r="H885" s="4"/>
      <c r="P885" s="730"/>
      <c r="Q885" s="730"/>
    </row>
    <row r="886" spans="3:17" ht="15.75" customHeight="1">
      <c r="C886" s="4"/>
      <c r="D886" s="4"/>
      <c r="E886" s="4"/>
      <c r="F886" s="4"/>
      <c r="G886" s="4"/>
      <c r="H886" s="4"/>
      <c r="P886" s="730"/>
      <c r="Q886" s="730"/>
    </row>
    <row r="887" spans="3:17" ht="15.75" customHeight="1">
      <c r="C887" s="4"/>
      <c r="D887" s="4"/>
      <c r="E887" s="4"/>
      <c r="F887" s="4"/>
      <c r="G887" s="4"/>
      <c r="H887" s="4"/>
      <c r="P887" s="730"/>
      <c r="Q887" s="730"/>
    </row>
    <row r="888" spans="3:17" ht="15.75" customHeight="1">
      <c r="C888" s="4"/>
      <c r="D888" s="4"/>
      <c r="E888" s="4"/>
      <c r="F888" s="4"/>
      <c r="G888" s="4"/>
      <c r="H888" s="4"/>
      <c r="P888" s="730"/>
      <c r="Q888" s="730"/>
    </row>
    <row r="889" spans="3:17" ht="15.75" customHeight="1">
      <c r="C889" s="4"/>
      <c r="D889" s="4"/>
      <c r="E889" s="4"/>
      <c r="F889" s="4"/>
      <c r="G889" s="4"/>
      <c r="H889" s="4"/>
      <c r="P889" s="730"/>
      <c r="Q889" s="730"/>
    </row>
    <row r="890" spans="3:17" ht="15.75" customHeight="1">
      <c r="C890" s="4"/>
      <c r="D890" s="4"/>
      <c r="E890" s="4"/>
      <c r="F890" s="4"/>
      <c r="G890" s="4"/>
      <c r="H890" s="4"/>
      <c r="P890" s="730"/>
      <c r="Q890" s="730"/>
    </row>
    <row r="891" spans="3:17" ht="15.75" customHeight="1">
      <c r="C891" s="4"/>
      <c r="D891" s="4"/>
      <c r="E891" s="4"/>
      <c r="F891" s="4"/>
      <c r="G891" s="4"/>
      <c r="H891" s="4"/>
      <c r="P891" s="730"/>
      <c r="Q891" s="730"/>
    </row>
    <row r="892" spans="3:17" ht="15.75" customHeight="1">
      <c r="C892" s="4"/>
      <c r="D892" s="4"/>
      <c r="E892" s="4"/>
      <c r="F892" s="4"/>
      <c r="G892" s="4"/>
      <c r="H892" s="4"/>
      <c r="P892" s="730"/>
      <c r="Q892" s="730"/>
    </row>
    <row r="893" spans="3:17" ht="15.75" customHeight="1">
      <c r="C893" s="4"/>
      <c r="D893" s="4"/>
      <c r="E893" s="4"/>
      <c r="F893" s="4"/>
      <c r="G893" s="4"/>
      <c r="H893" s="4"/>
      <c r="P893" s="730"/>
      <c r="Q893" s="730"/>
    </row>
    <row r="894" spans="3:17" ht="15.75" customHeight="1">
      <c r="C894" s="4"/>
      <c r="D894" s="4"/>
      <c r="E894" s="4"/>
      <c r="F894" s="4"/>
      <c r="G894" s="4"/>
      <c r="H894" s="4"/>
      <c r="P894" s="730"/>
      <c r="Q894" s="730"/>
    </row>
    <row r="895" spans="3:17" ht="15.75" customHeight="1">
      <c r="C895" s="4"/>
      <c r="D895" s="4"/>
      <c r="E895" s="4"/>
      <c r="F895" s="4"/>
      <c r="G895" s="4"/>
      <c r="H895" s="4"/>
      <c r="P895" s="730"/>
      <c r="Q895" s="730"/>
    </row>
    <row r="896" spans="3:17" ht="15.75" customHeight="1">
      <c r="C896" s="4"/>
      <c r="D896" s="4"/>
      <c r="E896" s="4"/>
      <c r="F896" s="4"/>
      <c r="G896" s="4"/>
      <c r="H896" s="4"/>
      <c r="P896" s="730"/>
      <c r="Q896" s="730"/>
    </row>
    <row r="897" spans="3:17" ht="15.75" customHeight="1">
      <c r="C897" s="4"/>
      <c r="D897" s="4"/>
      <c r="E897" s="4"/>
      <c r="F897" s="4"/>
      <c r="G897" s="4"/>
      <c r="H897" s="4"/>
      <c r="P897" s="730"/>
      <c r="Q897" s="730"/>
    </row>
    <row r="898" spans="3:17" ht="15.75" customHeight="1">
      <c r="C898" s="4"/>
      <c r="D898" s="4"/>
      <c r="E898" s="4"/>
      <c r="F898" s="4"/>
      <c r="G898" s="4"/>
      <c r="H898" s="4"/>
      <c r="P898" s="730"/>
      <c r="Q898" s="730"/>
    </row>
    <row r="899" spans="3:17" ht="15.75" customHeight="1">
      <c r="C899" s="4"/>
      <c r="D899" s="4"/>
      <c r="E899" s="4"/>
      <c r="F899" s="4"/>
      <c r="G899" s="4"/>
      <c r="H899" s="4"/>
      <c r="P899" s="730"/>
      <c r="Q899" s="730"/>
    </row>
    <row r="900" spans="3:17" ht="15.75" customHeight="1">
      <c r="C900" s="4"/>
      <c r="D900" s="4"/>
      <c r="E900" s="4"/>
      <c r="F900" s="4"/>
      <c r="G900" s="4"/>
      <c r="H900" s="4"/>
      <c r="P900" s="730"/>
      <c r="Q900" s="730"/>
    </row>
    <row r="901" spans="3:17" ht="15.75" customHeight="1">
      <c r="C901" s="4"/>
      <c r="D901" s="4"/>
      <c r="E901" s="4"/>
      <c r="F901" s="4"/>
      <c r="G901" s="4"/>
      <c r="H901" s="4"/>
      <c r="P901" s="730"/>
      <c r="Q901" s="730"/>
    </row>
    <row r="902" spans="3:17" ht="15.75" customHeight="1">
      <c r="C902" s="4"/>
      <c r="D902" s="4"/>
      <c r="E902" s="4"/>
      <c r="F902" s="4"/>
      <c r="G902" s="4"/>
      <c r="H902" s="4"/>
      <c r="P902" s="730"/>
      <c r="Q902" s="730"/>
    </row>
    <row r="903" spans="3:17" ht="15.75" customHeight="1">
      <c r="C903" s="4"/>
      <c r="D903" s="4"/>
      <c r="E903" s="4"/>
      <c r="F903" s="4"/>
      <c r="G903" s="4"/>
      <c r="H903" s="4"/>
      <c r="P903" s="730"/>
      <c r="Q903" s="730"/>
    </row>
    <row r="904" spans="3:17" ht="15.75" customHeight="1">
      <c r="C904" s="4"/>
      <c r="D904" s="4"/>
      <c r="E904" s="4"/>
      <c r="F904" s="4"/>
      <c r="G904" s="4"/>
      <c r="H904" s="4"/>
      <c r="P904" s="730"/>
      <c r="Q904" s="730"/>
    </row>
    <row r="905" spans="3:17" ht="15.75" customHeight="1">
      <c r="C905" s="4"/>
      <c r="D905" s="4"/>
      <c r="E905" s="4"/>
      <c r="F905" s="4"/>
      <c r="G905" s="4"/>
      <c r="H905" s="4"/>
      <c r="P905" s="730"/>
      <c r="Q905" s="730"/>
    </row>
    <row r="906" spans="3:17" ht="15.75" customHeight="1">
      <c r="C906" s="4"/>
      <c r="D906" s="4"/>
      <c r="E906" s="4"/>
      <c r="F906" s="4"/>
      <c r="G906" s="4"/>
      <c r="H906" s="4"/>
      <c r="P906" s="730"/>
      <c r="Q906" s="730"/>
    </row>
    <row r="907" spans="3:17" ht="15.75" customHeight="1">
      <c r="C907" s="4"/>
      <c r="D907" s="4"/>
      <c r="E907" s="4"/>
      <c r="F907" s="4"/>
      <c r="G907" s="4"/>
      <c r="H907" s="4"/>
      <c r="P907" s="730"/>
      <c r="Q907" s="730"/>
    </row>
    <row r="908" spans="3:17" ht="15.75" customHeight="1">
      <c r="C908" s="4"/>
      <c r="D908" s="4"/>
      <c r="E908" s="4"/>
      <c r="F908" s="4"/>
      <c r="G908" s="4"/>
      <c r="H908" s="4"/>
      <c r="P908" s="730"/>
      <c r="Q908" s="730"/>
    </row>
    <row r="909" spans="3:17" ht="15.75" customHeight="1">
      <c r="C909" s="4"/>
      <c r="D909" s="4"/>
      <c r="E909" s="4"/>
      <c r="F909" s="4"/>
      <c r="G909" s="4"/>
      <c r="H909" s="4"/>
      <c r="P909" s="730"/>
      <c r="Q909" s="730"/>
    </row>
    <row r="910" spans="3:17" ht="15.75" customHeight="1">
      <c r="C910" s="4"/>
      <c r="D910" s="4"/>
      <c r="E910" s="4"/>
      <c r="F910" s="4"/>
      <c r="G910" s="4"/>
      <c r="H910" s="4"/>
      <c r="P910" s="730"/>
      <c r="Q910" s="730"/>
    </row>
    <row r="911" spans="3:17" ht="15.75" customHeight="1">
      <c r="C911" s="4"/>
      <c r="D911" s="4"/>
      <c r="E911" s="4"/>
      <c r="F911" s="4"/>
      <c r="G911" s="4"/>
      <c r="H911" s="4"/>
      <c r="P911" s="730"/>
      <c r="Q911" s="730"/>
    </row>
    <row r="912" spans="3:17" ht="15.75" customHeight="1">
      <c r="C912" s="4"/>
      <c r="D912" s="4"/>
      <c r="E912" s="4"/>
      <c r="F912" s="4"/>
      <c r="G912" s="4"/>
      <c r="H912" s="4"/>
      <c r="P912" s="730"/>
      <c r="Q912" s="730"/>
    </row>
    <row r="913" spans="3:17" ht="15.75" customHeight="1">
      <c r="C913" s="4"/>
      <c r="D913" s="4"/>
      <c r="E913" s="4"/>
      <c r="F913" s="4"/>
      <c r="G913" s="4"/>
      <c r="H913" s="4"/>
      <c r="P913" s="730"/>
      <c r="Q913" s="730"/>
    </row>
    <row r="914" spans="3:17" ht="15.75" customHeight="1">
      <c r="C914" s="4"/>
      <c r="D914" s="4"/>
      <c r="E914" s="4"/>
      <c r="F914" s="4"/>
      <c r="G914" s="4"/>
      <c r="H914" s="4"/>
      <c r="P914" s="730"/>
      <c r="Q914" s="730"/>
    </row>
    <row r="915" spans="3:17" ht="15.75" customHeight="1">
      <c r="C915" s="4"/>
      <c r="D915" s="4"/>
      <c r="E915" s="4"/>
      <c r="F915" s="4"/>
      <c r="G915" s="4"/>
      <c r="H915" s="4"/>
      <c r="P915" s="730"/>
      <c r="Q915" s="730"/>
    </row>
    <row r="916" spans="3:17" ht="15.75" customHeight="1">
      <c r="C916" s="4"/>
      <c r="D916" s="4"/>
      <c r="E916" s="4"/>
      <c r="F916" s="4"/>
      <c r="G916" s="4"/>
      <c r="H916" s="4"/>
      <c r="P916" s="730"/>
      <c r="Q916" s="730"/>
    </row>
    <row r="917" spans="3:17" ht="15.75" customHeight="1">
      <c r="C917" s="4"/>
      <c r="D917" s="4"/>
      <c r="E917" s="4"/>
      <c r="F917" s="4"/>
      <c r="G917" s="4"/>
      <c r="H917" s="4"/>
      <c r="P917" s="730"/>
      <c r="Q917" s="730"/>
    </row>
    <row r="918" spans="3:17" ht="15.75" customHeight="1">
      <c r="C918" s="4"/>
      <c r="D918" s="4"/>
      <c r="E918" s="4"/>
      <c r="F918" s="4"/>
      <c r="G918" s="4"/>
      <c r="H918" s="4"/>
      <c r="P918" s="730"/>
      <c r="Q918" s="730"/>
    </row>
    <row r="919" spans="3:17" ht="15.75" customHeight="1">
      <c r="C919" s="4"/>
      <c r="D919" s="4"/>
      <c r="E919" s="4"/>
      <c r="F919" s="4"/>
      <c r="G919" s="4"/>
      <c r="H919" s="4"/>
      <c r="P919" s="730"/>
      <c r="Q919" s="730"/>
    </row>
    <row r="920" spans="3:17" ht="15.75" customHeight="1">
      <c r="C920" s="4"/>
      <c r="D920" s="4"/>
      <c r="E920" s="4"/>
      <c r="F920" s="4"/>
      <c r="G920" s="4"/>
      <c r="H920" s="4"/>
      <c r="P920" s="730"/>
      <c r="Q920" s="730"/>
    </row>
    <row r="921" spans="3:17" ht="15.75" customHeight="1">
      <c r="C921" s="4"/>
      <c r="D921" s="4"/>
      <c r="E921" s="4"/>
      <c r="F921" s="4"/>
      <c r="G921" s="4"/>
      <c r="H921" s="4"/>
      <c r="P921" s="730"/>
      <c r="Q921" s="730"/>
    </row>
    <row r="922" spans="3:17" ht="15.75" customHeight="1">
      <c r="C922" s="4"/>
      <c r="D922" s="4"/>
      <c r="E922" s="4"/>
      <c r="F922" s="4"/>
      <c r="G922" s="4"/>
      <c r="H922" s="4"/>
      <c r="P922" s="730"/>
      <c r="Q922" s="730"/>
    </row>
    <row r="923" spans="3:17" ht="15.75" customHeight="1">
      <c r="C923" s="4"/>
      <c r="D923" s="4"/>
      <c r="E923" s="4"/>
      <c r="F923" s="4"/>
      <c r="G923" s="4"/>
      <c r="H923" s="4"/>
      <c r="P923" s="730"/>
      <c r="Q923" s="730"/>
    </row>
    <row r="924" spans="3:17" ht="15.75" customHeight="1">
      <c r="C924" s="4"/>
      <c r="D924" s="4"/>
      <c r="E924" s="4"/>
      <c r="F924" s="4"/>
      <c r="G924" s="4"/>
      <c r="H924" s="4"/>
      <c r="P924" s="730"/>
      <c r="Q924" s="730"/>
    </row>
    <row r="925" spans="3:17" ht="15.75" customHeight="1">
      <c r="C925" s="4"/>
      <c r="D925" s="4"/>
      <c r="E925" s="4"/>
      <c r="F925" s="4"/>
      <c r="G925" s="4"/>
      <c r="H925" s="4"/>
      <c r="P925" s="730"/>
      <c r="Q925" s="730"/>
    </row>
    <row r="926" spans="3:17" ht="15.75" customHeight="1">
      <c r="C926" s="4"/>
      <c r="D926" s="4"/>
      <c r="E926" s="4"/>
      <c r="F926" s="4"/>
      <c r="G926" s="4"/>
      <c r="H926" s="4"/>
      <c r="P926" s="730"/>
      <c r="Q926" s="730"/>
    </row>
    <row r="927" spans="3:17" ht="15.75" customHeight="1">
      <c r="C927" s="4"/>
      <c r="D927" s="4"/>
      <c r="E927" s="4"/>
      <c r="F927" s="4"/>
      <c r="G927" s="4"/>
      <c r="H927" s="4"/>
      <c r="P927" s="730"/>
      <c r="Q927" s="730"/>
    </row>
    <row r="928" spans="3:17" ht="15.75" customHeight="1">
      <c r="C928" s="4"/>
      <c r="D928" s="4"/>
      <c r="E928" s="4"/>
      <c r="F928" s="4"/>
      <c r="G928" s="4"/>
      <c r="H928" s="4"/>
      <c r="P928" s="730"/>
      <c r="Q928" s="730"/>
    </row>
    <row r="929" spans="3:17" ht="15.75" customHeight="1">
      <c r="C929" s="4"/>
      <c r="D929" s="4"/>
      <c r="E929" s="4"/>
      <c r="F929" s="4"/>
      <c r="G929" s="4"/>
      <c r="H929" s="4"/>
      <c r="P929" s="730"/>
      <c r="Q929" s="730"/>
    </row>
    <row r="930" spans="3:17" ht="15.75" customHeight="1">
      <c r="C930" s="4"/>
      <c r="D930" s="4"/>
      <c r="E930" s="4"/>
      <c r="F930" s="4"/>
      <c r="G930" s="4"/>
      <c r="H930" s="4"/>
      <c r="P930" s="730"/>
      <c r="Q930" s="730"/>
    </row>
    <row r="931" spans="3:17" ht="15.75" customHeight="1">
      <c r="C931" s="4"/>
      <c r="D931" s="4"/>
      <c r="E931" s="4"/>
      <c r="F931" s="4"/>
      <c r="G931" s="4"/>
      <c r="H931" s="4"/>
      <c r="P931" s="730"/>
      <c r="Q931" s="730"/>
    </row>
    <row r="932" spans="3:17" ht="15.75" customHeight="1">
      <c r="C932" s="4"/>
      <c r="D932" s="4"/>
      <c r="E932" s="4"/>
      <c r="F932" s="4"/>
      <c r="G932" s="4"/>
      <c r="H932" s="4"/>
      <c r="P932" s="730"/>
      <c r="Q932" s="730"/>
    </row>
    <row r="933" spans="3:17" ht="15.75" customHeight="1">
      <c r="C933" s="4"/>
      <c r="D933" s="4"/>
      <c r="E933" s="4"/>
      <c r="F933" s="4"/>
      <c r="G933" s="4"/>
      <c r="H933" s="4"/>
      <c r="P933" s="730"/>
      <c r="Q933" s="730"/>
    </row>
    <row r="934" spans="3:17" ht="15.75" customHeight="1">
      <c r="C934" s="4"/>
      <c r="D934" s="4"/>
      <c r="E934" s="4"/>
      <c r="F934" s="4"/>
      <c r="G934" s="4"/>
      <c r="H934" s="4"/>
      <c r="P934" s="730"/>
      <c r="Q934" s="730"/>
    </row>
    <row r="935" spans="3:17" ht="15.75" customHeight="1">
      <c r="C935" s="4"/>
      <c r="D935" s="4"/>
      <c r="E935" s="4"/>
      <c r="F935" s="4"/>
      <c r="G935" s="4"/>
      <c r="H935" s="4"/>
      <c r="P935" s="730"/>
      <c r="Q935" s="730"/>
    </row>
    <row r="936" spans="3:17" ht="15.75" customHeight="1">
      <c r="C936" s="4"/>
      <c r="D936" s="4"/>
      <c r="E936" s="4"/>
      <c r="F936" s="4"/>
      <c r="G936" s="4"/>
      <c r="H936" s="4"/>
      <c r="P936" s="730"/>
      <c r="Q936" s="730"/>
    </row>
    <row r="937" spans="3:17" ht="15.75" customHeight="1">
      <c r="C937" s="4"/>
      <c r="D937" s="4"/>
      <c r="E937" s="4"/>
      <c r="F937" s="4"/>
      <c r="G937" s="4"/>
      <c r="H937" s="4"/>
      <c r="P937" s="730"/>
      <c r="Q937" s="730"/>
    </row>
    <row r="938" spans="3:17" ht="15.75" customHeight="1">
      <c r="C938" s="4"/>
      <c r="D938" s="4"/>
      <c r="E938" s="4"/>
      <c r="F938" s="4"/>
      <c r="G938" s="4"/>
      <c r="H938" s="4"/>
      <c r="P938" s="730"/>
      <c r="Q938" s="730"/>
    </row>
    <row r="939" spans="3:17" ht="15.75" customHeight="1">
      <c r="C939" s="4"/>
      <c r="D939" s="4"/>
      <c r="E939" s="4"/>
      <c r="F939" s="4"/>
      <c r="G939" s="4"/>
      <c r="H939" s="4"/>
      <c r="P939" s="730"/>
      <c r="Q939" s="730"/>
    </row>
    <row r="940" spans="3:17" ht="15.75" customHeight="1">
      <c r="C940" s="4"/>
      <c r="D940" s="4"/>
      <c r="E940" s="4"/>
      <c r="F940" s="4"/>
      <c r="G940" s="4"/>
      <c r="H940" s="4"/>
      <c r="P940" s="730"/>
      <c r="Q940" s="730"/>
    </row>
    <row r="941" spans="3:17" ht="15.75" customHeight="1">
      <c r="C941" s="4"/>
      <c r="D941" s="4"/>
      <c r="E941" s="4"/>
      <c r="F941" s="4"/>
      <c r="G941" s="4"/>
      <c r="H941" s="4"/>
      <c r="P941" s="730"/>
      <c r="Q941" s="730"/>
    </row>
    <row r="942" spans="3:17" ht="15.75" customHeight="1">
      <c r="C942" s="4"/>
      <c r="D942" s="4"/>
      <c r="E942" s="4"/>
      <c r="F942" s="4"/>
      <c r="G942" s="4"/>
      <c r="H942" s="4"/>
      <c r="P942" s="730"/>
      <c r="Q942" s="730"/>
    </row>
    <row r="943" spans="3:17" ht="15.75" customHeight="1">
      <c r="C943" s="4"/>
      <c r="D943" s="4"/>
      <c r="E943" s="4"/>
      <c r="F943" s="4"/>
      <c r="G943" s="4"/>
      <c r="H943" s="4"/>
      <c r="P943" s="730"/>
      <c r="Q943" s="730"/>
    </row>
    <row r="944" spans="3:17" ht="15.75" customHeight="1">
      <c r="C944" s="4"/>
      <c r="D944" s="4"/>
      <c r="E944" s="4"/>
      <c r="F944" s="4"/>
      <c r="G944" s="4"/>
      <c r="H944" s="4"/>
      <c r="P944" s="730"/>
      <c r="Q944" s="730"/>
    </row>
    <row r="945" spans="3:17" ht="15.75" customHeight="1">
      <c r="C945" s="4"/>
      <c r="D945" s="4"/>
      <c r="E945" s="4"/>
      <c r="F945" s="4"/>
      <c r="G945" s="4"/>
      <c r="H945" s="4"/>
      <c r="P945" s="730"/>
      <c r="Q945" s="730"/>
    </row>
    <row r="946" spans="3:17" ht="15.75" customHeight="1">
      <c r="C946" s="4"/>
      <c r="D946" s="4"/>
      <c r="E946" s="4"/>
      <c r="F946" s="4"/>
      <c r="G946" s="4"/>
      <c r="H946" s="4"/>
      <c r="P946" s="730"/>
      <c r="Q946" s="730"/>
    </row>
    <row r="947" spans="3:17" ht="15.75" customHeight="1">
      <c r="C947" s="4"/>
      <c r="D947" s="4"/>
      <c r="E947" s="4"/>
      <c r="F947" s="4"/>
      <c r="G947" s="4"/>
      <c r="H947" s="4"/>
      <c r="P947" s="730"/>
      <c r="Q947" s="730"/>
    </row>
    <row r="948" spans="3:17" ht="15.75" customHeight="1">
      <c r="C948" s="4"/>
      <c r="D948" s="4"/>
      <c r="E948" s="4"/>
      <c r="F948" s="4"/>
      <c r="G948" s="4"/>
      <c r="H948" s="4"/>
      <c r="P948" s="730"/>
      <c r="Q948" s="730"/>
    </row>
    <row r="949" spans="3:17" ht="15.75" customHeight="1">
      <c r="C949" s="4"/>
      <c r="D949" s="4"/>
      <c r="E949" s="4"/>
      <c r="F949" s="4"/>
      <c r="G949" s="4"/>
      <c r="H949" s="4"/>
      <c r="P949" s="730"/>
      <c r="Q949" s="730"/>
    </row>
    <row r="950" spans="3:17" ht="15.75" customHeight="1">
      <c r="C950" s="4"/>
      <c r="D950" s="4"/>
      <c r="E950" s="4"/>
      <c r="F950" s="4"/>
      <c r="G950" s="4"/>
      <c r="H950" s="4"/>
      <c r="P950" s="730"/>
      <c r="Q950" s="730"/>
    </row>
    <row r="951" spans="3:17" ht="15.75" customHeight="1">
      <c r="C951" s="4"/>
      <c r="D951" s="4"/>
      <c r="E951" s="4"/>
      <c r="F951" s="4"/>
      <c r="G951" s="4"/>
      <c r="H951" s="4"/>
      <c r="P951" s="730"/>
      <c r="Q951" s="730"/>
    </row>
    <row r="952" spans="3:17" ht="15.75" customHeight="1">
      <c r="C952" s="4"/>
      <c r="D952" s="4"/>
      <c r="E952" s="4"/>
      <c r="F952" s="4"/>
      <c r="G952" s="4"/>
      <c r="H952" s="4"/>
      <c r="P952" s="730"/>
      <c r="Q952" s="730"/>
    </row>
    <row r="953" spans="3:17" ht="15.75" customHeight="1">
      <c r="C953" s="4"/>
      <c r="D953" s="4"/>
      <c r="E953" s="4"/>
      <c r="F953" s="4"/>
      <c r="G953" s="4"/>
      <c r="H953" s="4"/>
      <c r="P953" s="730"/>
      <c r="Q953" s="730"/>
    </row>
    <row r="954" spans="3:17" ht="15.75" customHeight="1">
      <c r="C954" s="4"/>
      <c r="D954" s="4"/>
      <c r="E954" s="4"/>
      <c r="F954" s="4"/>
      <c r="G954" s="4"/>
      <c r="H954" s="4"/>
      <c r="P954" s="730"/>
      <c r="Q954" s="730"/>
    </row>
    <row r="955" spans="3:17" ht="15.75" customHeight="1">
      <c r="C955" s="4"/>
      <c r="D955" s="4"/>
      <c r="E955" s="4"/>
      <c r="F955" s="4"/>
      <c r="G955" s="4"/>
      <c r="H955" s="4"/>
      <c r="P955" s="730"/>
      <c r="Q955" s="730"/>
    </row>
    <row r="956" spans="3:17" ht="15.75" customHeight="1">
      <c r="C956" s="4"/>
      <c r="D956" s="4"/>
      <c r="E956" s="4"/>
      <c r="F956" s="4"/>
      <c r="G956" s="4"/>
      <c r="H956" s="4"/>
      <c r="P956" s="730"/>
      <c r="Q956" s="730"/>
    </row>
    <row r="957" spans="3:17" ht="15.75" customHeight="1">
      <c r="C957" s="4"/>
      <c r="D957" s="4"/>
      <c r="E957" s="4"/>
      <c r="F957" s="4"/>
      <c r="G957" s="4"/>
      <c r="H957" s="4"/>
      <c r="P957" s="730"/>
      <c r="Q957" s="730"/>
    </row>
    <row r="958" spans="3:17" ht="15.75" customHeight="1">
      <c r="C958" s="4"/>
      <c r="D958" s="4"/>
      <c r="E958" s="4"/>
      <c r="F958" s="4"/>
      <c r="G958" s="4"/>
      <c r="H958" s="4"/>
      <c r="P958" s="730"/>
      <c r="Q958" s="730"/>
    </row>
    <row r="959" spans="3:17" ht="15.75" customHeight="1">
      <c r="C959" s="4"/>
      <c r="D959" s="4"/>
      <c r="E959" s="4"/>
      <c r="F959" s="4"/>
      <c r="G959" s="4"/>
      <c r="H959" s="4"/>
      <c r="P959" s="730"/>
      <c r="Q959" s="730"/>
    </row>
    <row r="960" spans="3:17" ht="15.75" customHeight="1">
      <c r="C960" s="4"/>
      <c r="D960" s="4"/>
      <c r="E960" s="4"/>
      <c r="F960" s="4"/>
      <c r="G960" s="4"/>
      <c r="H960" s="4"/>
      <c r="P960" s="730"/>
      <c r="Q960" s="730"/>
    </row>
    <row r="961" spans="3:17" ht="15.75" customHeight="1">
      <c r="C961" s="4"/>
      <c r="D961" s="4"/>
      <c r="E961" s="4"/>
      <c r="F961" s="4"/>
      <c r="G961" s="4"/>
      <c r="H961" s="4"/>
      <c r="P961" s="730"/>
      <c r="Q961" s="730"/>
    </row>
    <row r="962" spans="3:17" ht="15.75" customHeight="1">
      <c r="C962" s="4"/>
      <c r="D962" s="4"/>
      <c r="E962" s="4"/>
      <c r="F962" s="4"/>
      <c r="G962" s="4"/>
      <c r="H962" s="4"/>
      <c r="P962" s="730"/>
      <c r="Q962" s="730"/>
    </row>
    <row r="963" spans="3:17" ht="15.75" customHeight="1">
      <c r="C963" s="4"/>
      <c r="D963" s="4"/>
      <c r="E963" s="4"/>
      <c r="F963" s="4"/>
      <c r="G963" s="4"/>
      <c r="H963" s="4"/>
      <c r="P963" s="730"/>
      <c r="Q963" s="730"/>
    </row>
    <row r="964" spans="3:17" ht="15.75" customHeight="1">
      <c r="C964" s="4"/>
      <c r="D964" s="4"/>
      <c r="E964" s="4"/>
      <c r="F964" s="4"/>
      <c r="G964" s="4"/>
      <c r="H964" s="4"/>
      <c r="P964" s="730"/>
      <c r="Q964" s="730"/>
    </row>
    <row r="965" spans="3:17" ht="15.75" customHeight="1">
      <c r="C965" s="4"/>
      <c r="D965" s="4"/>
      <c r="E965" s="4"/>
      <c r="F965" s="4"/>
      <c r="G965" s="4"/>
      <c r="H965" s="4"/>
      <c r="P965" s="730"/>
      <c r="Q965" s="730"/>
    </row>
    <row r="966" spans="3:17" ht="15.75" customHeight="1">
      <c r="C966" s="4"/>
      <c r="D966" s="4"/>
      <c r="E966" s="4"/>
      <c r="F966" s="4"/>
      <c r="G966" s="4"/>
      <c r="H966" s="4"/>
      <c r="P966" s="730"/>
      <c r="Q966" s="730"/>
    </row>
    <row r="967" spans="3:17" ht="15.75" customHeight="1">
      <c r="C967" s="4"/>
      <c r="D967" s="4"/>
      <c r="E967" s="4"/>
      <c r="F967" s="4"/>
      <c r="G967" s="4"/>
      <c r="H967" s="4"/>
      <c r="P967" s="730"/>
      <c r="Q967" s="730"/>
    </row>
    <row r="968" spans="3:17" ht="15.75" customHeight="1">
      <c r="C968" s="4"/>
      <c r="D968" s="4"/>
      <c r="E968" s="4"/>
      <c r="F968" s="4"/>
      <c r="G968" s="4"/>
      <c r="H968" s="4"/>
      <c r="P968" s="730"/>
      <c r="Q968" s="730"/>
    </row>
    <row r="969" spans="3:17" ht="15.75" customHeight="1">
      <c r="C969" s="4"/>
      <c r="D969" s="4"/>
      <c r="E969" s="4"/>
      <c r="F969" s="4"/>
      <c r="G969" s="4"/>
      <c r="H969" s="4"/>
      <c r="P969" s="730"/>
      <c r="Q969" s="730"/>
    </row>
    <row r="970" spans="3:17" ht="15.75" customHeight="1">
      <c r="C970" s="4"/>
      <c r="D970" s="4"/>
      <c r="E970" s="4"/>
      <c r="F970" s="4"/>
      <c r="G970" s="4"/>
      <c r="H970" s="4"/>
      <c r="P970" s="730"/>
      <c r="Q970" s="730"/>
    </row>
    <row r="971" spans="3:17" ht="15.75" customHeight="1">
      <c r="C971" s="4"/>
      <c r="D971" s="4"/>
      <c r="E971" s="4"/>
      <c r="F971" s="4"/>
      <c r="G971" s="4"/>
      <c r="H971" s="4"/>
      <c r="P971" s="730"/>
      <c r="Q971" s="730"/>
    </row>
    <row r="972" spans="3:17" ht="15.75" customHeight="1">
      <c r="C972" s="4"/>
      <c r="D972" s="4"/>
      <c r="E972" s="4"/>
      <c r="F972" s="4"/>
      <c r="G972" s="4"/>
      <c r="H972" s="4"/>
      <c r="P972" s="730"/>
      <c r="Q972" s="730"/>
    </row>
    <row r="973" spans="3:17" ht="15.75" customHeight="1">
      <c r="C973" s="4"/>
      <c r="D973" s="4"/>
      <c r="E973" s="4"/>
      <c r="F973" s="4"/>
      <c r="G973" s="4"/>
      <c r="H973" s="4"/>
      <c r="P973" s="730"/>
      <c r="Q973" s="730"/>
    </row>
    <row r="974" spans="3:17" ht="15.75" customHeight="1">
      <c r="C974" s="4"/>
      <c r="D974" s="4"/>
      <c r="E974" s="4"/>
      <c r="F974" s="4"/>
      <c r="G974" s="4"/>
      <c r="H974" s="4"/>
      <c r="P974" s="730"/>
      <c r="Q974" s="730"/>
    </row>
    <row r="975" spans="3:17" ht="15.75" customHeight="1">
      <c r="C975" s="4"/>
      <c r="D975" s="4"/>
      <c r="E975" s="4"/>
      <c r="F975" s="4"/>
      <c r="G975" s="4"/>
      <c r="H975" s="4"/>
      <c r="P975" s="730"/>
      <c r="Q975" s="730"/>
    </row>
    <row r="976" spans="3:17" ht="15.75" customHeight="1">
      <c r="C976" s="4"/>
      <c r="D976" s="4"/>
      <c r="E976" s="4"/>
      <c r="F976" s="4"/>
      <c r="G976" s="4"/>
      <c r="H976" s="4"/>
      <c r="P976" s="730"/>
      <c r="Q976" s="730"/>
    </row>
    <row r="977" spans="3:17" ht="15.75" customHeight="1">
      <c r="C977" s="4"/>
      <c r="D977" s="4"/>
      <c r="E977" s="4"/>
      <c r="F977" s="4"/>
      <c r="G977" s="4"/>
      <c r="H977" s="4"/>
      <c r="P977" s="730"/>
      <c r="Q977" s="730"/>
    </row>
    <row r="978" spans="3:17" ht="15.75" customHeight="1">
      <c r="C978" s="4"/>
      <c r="D978" s="4"/>
      <c r="E978" s="4"/>
      <c r="F978" s="4"/>
      <c r="G978" s="4"/>
      <c r="H978" s="4"/>
      <c r="P978" s="730"/>
      <c r="Q978" s="730"/>
    </row>
    <row r="979" spans="3:17" ht="15.75" customHeight="1">
      <c r="C979" s="4"/>
      <c r="D979" s="4"/>
      <c r="E979" s="4"/>
      <c r="F979" s="4"/>
      <c r="G979" s="4"/>
      <c r="H979" s="4"/>
      <c r="P979" s="730"/>
      <c r="Q979" s="730"/>
    </row>
    <row r="980" spans="3:17" ht="15.75" customHeight="1">
      <c r="C980" s="4"/>
      <c r="D980" s="4"/>
      <c r="E980" s="4"/>
      <c r="F980" s="4"/>
      <c r="G980" s="4"/>
      <c r="H980" s="4"/>
      <c r="P980" s="730"/>
      <c r="Q980" s="730"/>
    </row>
    <row r="981" spans="3:17" ht="15.75" customHeight="1">
      <c r="C981" s="4"/>
      <c r="D981" s="4"/>
      <c r="E981" s="4"/>
      <c r="F981" s="4"/>
      <c r="G981" s="4"/>
      <c r="H981" s="4"/>
      <c r="P981" s="730"/>
      <c r="Q981" s="730"/>
    </row>
    <row r="982" spans="3:17" ht="15.75" customHeight="1">
      <c r="C982" s="4"/>
      <c r="D982" s="4"/>
      <c r="E982" s="4"/>
      <c r="F982" s="4"/>
      <c r="G982" s="4"/>
      <c r="H982" s="4"/>
      <c r="P982" s="730"/>
      <c r="Q982" s="730"/>
    </row>
    <row r="983" spans="3:17" ht="15.75" customHeight="1">
      <c r="C983" s="4"/>
      <c r="D983" s="4"/>
      <c r="E983" s="4"/>
      <c r="F983" s="4"/>
      <c r="G983" s="4"/>
      <c r="H983" s="4"/>
      <c r="P983" s="730"/>
      <c r="Q983" s="730"/>
    </row>
    <row r="984" spans="3:17" ht="15.75" customHeight="1">
      <c r="C984" s="4"/>
      <c r="D984" s="4"/>
      <c r="E984" s="4"/>
      <c r="F984" s="4"/>
      <c r="G984" s="4"/>
      <c r="H984" s="4"/>
      <c r="P984" s="730"/>
      <c r="Q984" s="730"/>
    </row>
    <row r="985" spans="3:17" ht="15.75" customHeight="1">
      <c r="C985" s="4"/>
      <c r="D985" s="4"/>
      <c r="E985" s="4"/>
      <c r="F985" s="4"/>
      <c r="G985" s="4"/>
      <c r="H985" s="4"/>
      <c r="P985" s="730"/>
      <c r="Q985" s="730"/>
    </row>
    <row r="986" spans="3:17" ht="15.75" customHeight="1">
      <c r="C986" s="4"/>
      <c r="D986" s="4"/>
      <c r="E986" s="4"/>
      <c r="F986" s="4"/>
      <c r="G986" s="4"/>
      <c r="H986" s="4"/>
      <c r="P986" s="730"/>
      <c r="Q986" s="730"/>
    </row>
    <row r="987" spans="3:17" ht="15.75" customHeight="1">
      <c r="C987" s="4"/>
      <c r="D987" s="4"/>
      <c r="E987" s="4"/>
      <c r="F987" s="4"/>
      <c r="G987" s="4"/>
      <c r="H987" s="4"/>
      <c r="P987" s="730"/>
      <c r="Q987" s="730"/>
    </row>
    <row r="988" spans="3:17" ht="15.75" customHeight="1">
      <c r="C988" s="4"/>
      <c r="D988" s="4"/>
      <c r="E988" s="4"/>
      <c r="F988" s="4"/>
      <c r="G988" s="4"/>
      <c r="H988" s="4"/>
      <c r="P988" s="730"/>
      <c r="Q988" s="730"/>
    </row>
    <row r="989" spans="3:17" ht="15.75" customHeight="1">
      <c r="C989" s="4"/>
      <c r="D989" s="4"/>
      <c r="E989" s="4"/>
      <c r="F989" s="4"/>
      <c r="G989" s="4"/>
      <c r="H989" s="4"/>
      <c r="P989" s="730"/>
      <c r="Q989" s="730"/>
    </row>
    <row r="990" spans="3:17" ht="15.75" customHeight="1">
      <c r="C990" s="4"/>
      <c r="D990" s="4"/>
      <c r="E990" s="4"/>
      <c r="F990" s="4"/>
      <c r="G990" s="4"/>
      <c r="H990" s="4"/>
      <c r="P990" s="730"/>
      <c r="Q990" s="730"/>
    </row>
    <row r="991" spans="3:17" ht="15.75" customHeight="1">
      <c r="C991" s="4"/>
      <c r="D991" s="4"/>
      <c r="E991" s="4"/>
      <c r="F991" s="4"/>
      <c r="G991" s="4"/>
      <c r="H991" s="4"/>
      <c r="P991" s="730"/>
      <c r="Q991" s="730"/>
    </row>
    <row r="992" spans="3:17" ht="15.75" customHeight="1">
      <c r="C992" s="4"/>
      <c r="D992" s="4"/>
      <c r="E992" s="4"/>
      <c r="F992" s="4"/>
      <c r="G992" s="4"/>
      <c r="H992" s="4"/>
      <c r="P992" s="730"/>
      <c r="Q992" s="730"/>
    </row>
    <row r="993" spans="3:17" ht="15.75" customHeight="1">
      <c r="C993" s="4"/>
      <c r="D993" s="4"/>
      <c r="E993" s="4"/>
      <c r="F993" s="4"/>
      <c r="G993" s="4"/>
      <c r="H993" s="4"/>
      <c r="P993" s="730"/>
      <c r="Q993" s="730"/>
    </row>
    <row r="994" spans="3:17" ht="15.75" customHeight="1">
      <c r="C994" s="4"/>
      <c r="D994" s="4"/>
      <c r="E994" s="4"/>
      <c r="F994" s="4"/>
      <c r="G994" s="4"/>
      <c r="H994" s="4"/>
      <c r="P994" s="730"/>
      <c r="Q994" s="730"/>
    </row>
    <row r="995" spans="3:17" ht="15.75" customHeight="1">
      <c r="C995" s="4"/>
      <c r="D995" s="4"/>
      <c r="E995" s="4"/>
      <c r="F995" s="4"/>
      <c r="G995" s="4"/>
      <c r="H995" s="4"/>
      <c r="P995" s="730"/>
      <c r="Q995" s="730"/>
    </row>
    <row r="996" spans="3:17" ht="15.75" customHeight="1">
      <c r="C996" s="4"/>
      <c r="D996" s="4"/>
      <c r="E996" s="4"/>
      <c r="F996" s="4"/>
      <c r="G996" s="4"/>
      <c r="H996" s="4"/>
      <c r="P996" s="730"/>
      <c r="Q996" s="730"/>
    </row>
    <row r="997" spans="3:17" ht="15.75" customHeight="1">
      <c r="C997" s="4"/>
      <c r="D997" s="4"/>
      <c r="E997" s="4"/>
      <c r="F997" s="4"/>
      <c r="G997" s="4"/>
      <c r="H997" s="4"/>
      <c r="P997" s="730"/>
      <c r="Q997" s="730"/>
    </row>
    <row r="998" spans="3:17" ht="15.75" customHeight="1">
      <c r="C998" s="4"/>
      <c r="D998" s="4"/>
      <c r="E998" s="4"/>
      <c r="F998" s="4"/>
      <c r="G998" s="4"/>
      <c r="H998" s="4"/>
      <c r="P998" s="730"/>
      <c r="Q998" s="730"/>
    </row>
    <row r="999" spans="3:17" ht="15.75" customHeight="1">
      <c r="C999" s="4"/>
      <c r="D999" s="4"/>
      <c r="E999" s="4"/>
      <c r="F999" s="4"/>
      <c r="G999" s="4"/>
      <c r="H999" s="4"/>
      <c r="P999" s="730"/>
      <c r="Q999" s="730"/>
    </row>
    <row r="1000" spans="3:17" ht="15.75" customHeight="1">
      <c r="C1000" s="4"/>
      <c r="D1000" s="4"/>
      <c r="E1000" s="4"/>
      <c r="F1000" s="4"/>
      <c r="G1000" s="4"/>
      <c r="H1000" s="4"/>
      <c r="P1000" s="730"/>
      <c r="Q1000" s="730"/>
    </row>
  </sheetData>
  <mergeCells count="2">
    <mergeCell ref="A1:H1"/>
    <mergeCell ref="A41:C41"/>
  </mergeCells>
  <pageMargins left="0.7" right="0.7" top="0.78740157499999996" bottom="0.78740157499999996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0"/>
  <sheetViews>
    <sheetView workbookViewId="0"/>
  </sheetViews>
  <sheetFormatPr defaultColWidth="14.44140625" defaultRowHeight="15" customHeight="1"/>
  <cols>
    <col min="1" max="1" width="26.88671875" customWidth="1"/>
    <col min="2" max="2" width="24" customWidth="1"/>
    <col min="3" max="11" width="19.109375" customWidth="1"/>
    <col min="12" max="12" width="18.109375" customWidth="1"/>
    <col min="13" max="13" width="17" customWidth="1"/>
  </cols>
  <sheetData>
    <row r="1" spans="1:13" ht="18" customHeight="1">
      <c r="A1" s="731" t="s">
        <v>219</v>
      </c>
      <c r="B1" s="726"/>
      <c r="C1" s="726"/>
      <c r="D1" s="732"/>
      <c r="E1" s="730"/>
      <c r="F1" s="730"/>
      <c r="G1" s="730"/>
      <c r="H1" s="730"/>
      <c r="I1" s="730"/>
      <c r="J1" s="726"/>
      <c r="K1" s="726"/>
      <c r="L1" s="726"/>
      <c r="M1" s="726"/>
    </row>
    <row r="2" spans="1:13" ht="14.4">
      <c r="A2" s="733"/>
      <c r="B2" s="734" t="s">
        <v>159</v>
      </c>
      <c r="C2" s="734" t="s">
        <v>160</v>
      </c>
      <c r="D2" s="734" t="s">
        <v>161</v>
      </c>
      <c r="E2" s="734" t="s">
        <v>162</v>
      </c>
      <c r="F2" s="734" t="s">
        <v>163</v>
      </c>
      <c r="G2" s="734" t="s">
        <v>164</v>
      </c>
      <c r="H2" s="734" t="s">
        <v>165</v>
      </c>
      <c r="I2" s="734" t="s">
        <v>166</v>
      </c>
      <c r="J2" s="734" t="s">
        <v>167</v>
      </c>
      <c r="K2" s="734" t="s">
        <v>168</v>
      </c>
      <c r="L2" s="734" t="s">
        <v>169</v>
      </c>
      <c r="M2" s="734" t="s">
        <v>170</v>
      </c>
    </row>
    <row r="3" spans="1:13" ht="14.4">
      <c r="A3" s="733" t="s">
        <v>220</v>
      </c>
      <c r="B3" s="735">
        <v>950.92</v>
      </c>
      <c r="C3" s="736">
        <v>1317.15</v>
      </c>
      <c r="D3" s="736">
        <v>1081.29</v>
      </c>
      <c r="E3" s="736">
        <v>1313.5</v>
      </c>
      <c r="F3" s="736">
        <v>1777.58</v>
      </c>
      <c r="G3" s="737"/>
      <c r="H3" s="737"/>
      <c r="I3" s="738"/>
      <c r="J3" s="738"/>
      <c r="K3" s="738"/>
      <c r="L3" s="738"/>
      <c r="M3" s="738"/>
    </row>
    <row r="4" spans="1:13" ht="14.4">
      <c r="A4" s="733" t="s">
        <v>221</v>
      </c>
      <c r="B4" s="735">
        <v>3.48</v>
      </c>
      <c r="C4" s="736">
        <v>3.48</v>
      </c>
      <c r="D4" s="736">
        <v>3.48</v>
      </c>
      <c r="E4" s="736">
        <v>3.48</v>
      </c>
      <c r="F4" s="736">
        <v>3.48</v>
      </c>
      <c r="G4" s="737"/>
      <c r="H4" s="737"/>
      <c r="I4" s="738"/>
      <c r="J4" s="738"/>
      <c r="K4" s="738"/>
      <c r="L4" s="738"/>
      <c r="M4" s="738"/>
    </row>
    <row r="5" spans="1:13" ht="14.4">
      <c r="A5" s="733" t="s">
        <v>222</v>
      </c>
      <c r="B5" s="739">
        <v>5500609.8899999997</v>
      </c>
      <c r="C5" s="740">
        <v>5461331.7699999996</v>
      </c>
      <c r="D5" s="740">
        <v>7131672.5999999996</v>
      </c>
      <c r="E5" s="741">
        <v>8143147.4500000002</v>
      </c>
      <c r="F5" s="741">
        <v>9509700.3399999999</v>
      </c>
      <c r="G5" s="742"/>
      <c r="H5" s="742"/>
      <c r="I5" s="743"/>
      <c r="J5" s="743"/>
      <c r="K5" s="743"/>
      <c r="L5" s="743"/>
      <c r="M5" s="743"/>
    </row>
    <row r="6" spans="1:13" ht="14.4">
      <c r="A6" s="733" t="s">
        <v>223</v>
      </c>
      <c r="B6" s="739">
        <v>109</v>
      </c>
      <c r="C6" s="741">
        <v>109</v>
      </c>
      <c r="D6" s="741">
        <v>765</v>
      </c>
      <c r="E6" s="741">
        <v>765</v>
      </c>
      <c r="F6" s="741">
        <v>2280</v>
      </c>
      <c r="G6" s="742"/>
      <c r="H6" s="742"/>
      <c r="I6" s="743"/>
      <c r="J6" s="743"/>
      <c r="K6" s="743"/>
      <c r="L6" s="743"/>
      <c r="M6" s="743"/>
    </row>
    <row r="7" spans="1:13" ht="14.4">
      <c r="A7" s="733" t="s">
        <v>224</v>
      </c>
      <c r="B7" s="739">
        <v>6391</v>
      </c>
      <c r="C7" s="741">
        <v>6391</v>
      </c>
      <c r="D7" s="741">
        <v>6391</v>
      </c>
      <c r="E7" s="741">
        <v>6391</v>
      </c>
      <c r="F7" s="741">
        <v>6391</v>
      </c>
      <c r="G7" s="742"/>
      <c r="H7" s="742"/>
      <c r="I7" s="743"/>
      <c r="J7" s="743"/>
      <c r="K7" s="743"/>
      <c r="L7" s="743"/>
      <c r="M7" s="743"/>
    </row>
    <row r="8" spans="1:13" ht="15.75" customHeight="1">
      <c r="A8" s="744" t="s">
        <v>225</v>
      </c>
      <c r="B8" s="745">
        <f t="shared" ref="B8:F8" si="0">B3+B4</f>
        <v>954.4</v>
      </c>
      <c r="C8" s="745">
        <f t="shared" si="0"/>
        <v>1320.63</v>
      </c>
      <c r="D8" s="745">
        <f t="shared" si="0"/>
        <v>1084.77</v>
      </c>
      <c r="E8" s="745">
        <f t="shared" si="0"/>
        <v>1316.98</v>
      </c>
      <c r="F8" s="745">
        <f t="shared" si="0"/>
        <v>1781.06</v>
      </c>
      <c r="G8" s="745"/>
      <c r="H8" s="745"/>
      <c r="I8" s="745"/>
      <c r="J8" s="745"/>
      <c r="K8" s="745"/>
      <c r="L8" s="745"/>
      <c r="M8" s="745"/>
    </row>
    <row r="9" spans="1:13" ht="15.75" customHeight="1">
      <c r="A9" s="744" t="s">
        <v>226</v>
      </c>
      <c r="B9" s="746">
        <f t="shared" ref="B9:F9" si="1">B5+B6+B7</f>
        <v>5507109.8899999997</v>
      </c>
      <c r="C9" s="747">
        <f t="shared" si="1"/>
        <v>5467831.7699999996</v>
      </c>
      <c r="D9" s="746">
        <f t="shared" si="1"/>
        <v>7138828.5999999996</v>
      </c>
      <c r="E9" s="746">
        <f t="shared" si="1"/>
        <v>8150303.4500000002</v>
      </c>
      <c r="F9" s="746">
        <f t="shared" si="1"/>
        <v>9518371.3399999999</v>
      </c>
      <c r="G9" s="746"/>
      <c r="H9" s="746"/>
      <c r="I9" s="746"/>
      <c r="J9" s="746"/>
      <c r="K9" s="746"/>
      <c r="L9" s="746"/>
      <c r="M9" s="746"/>
    </row>
    <row r="10" spans="1:13" ht="15.75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</row>
    <row r="11" spans="1:13" ht="15.75" customHeight="1">
      <c r="A11" s="726"/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</row>
    <row r="12" spans="1:13" ht="15.75" customHeight="1">
      <c r="A12" s="726"/>
      <c r="B12" s="726"/>
      <c r="C12" s="726"/>
      <c r="D12" s="726"/>
      <c r="E12" s="726"/>
      <c r="F12" s="726"/>
      <c r="G12" s="726"/>
      <c r="H12" s="726"/>
      <c r="I12" s="726"/>
      <c r="J12" s="726"/>
      <c r="K12" s="726"/>
      <c r="L12" s="726"/>
      <c r="M12" s="726"/>
    </row>
    <row r="13" spans="1:13" ht="15.75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</row>
    <row r="14" spans="1:13" ht="15.75" customHeight="1">
      <c r="A14" s="726"/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</row>
    <row r="15" spans="1:13" ht="15.75" customHeight="1">
      <c r="A15" s="726"/>
      <c r="B15" s="726"/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</row>
    <row r="16" spans="1:13" ht="15.75" customHeight="1">
      <c r="A16" s="726"/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</row>
    <row r="17" spans="1:13" ht="15.75" customHeight="1">
      <c r="A17" s="726"/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</row>
    <row r="18" spans="1:13" ht="15.75" customHeight="1">
      <c r="A18" s="726"/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</row>
    <row r="19" spans="1:13" ht="15.75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</row>
    <row r="20" spans="1:13" ht="15.75" customHeight="1">
      <c r="A20" s="72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</row>
    <row r="21" spans="1:13" ht="15.75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</row>
    <row r="22" spans="1:13" ht="15.75" customHeight="1">
      <c r="A22" s="726"/>
      <c r="B22" s="726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</row>
    <row r="23" spans="1:13" ht="15.75" customHeight="1">
      <c r="A23" s="726"/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</row>
    <row r="24" spans="1:13" ht="15.75" customHeight="1">
      <c r="A24" s="726"/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</row>
    <row r="25" spans="1:13" ht="15.75" customHeight="1">
      <c r="A25" s="726"/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</row>
    <row r="26" spans="1:13" ht="15.75" customHeight="1">
      <c r="A26" s="726"/>
      <c r="B26" s="726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</row>
    <row r="27" spans="1:13" ht="15.75" customHeight="1">
      <c r="A27" s="726"/>
      <c r="B27" s="726"/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</row>
    <row r="28" spans="1:13" ht="15.75" customHeight="1">
      <c r="A28" s="72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</row>
    <row r="29" spans="1:13" ht="15.75" customHeight="1">
      <c r="A29" s="726"/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</row>
    <row r="30" spans="1:13" ht="15.75" customHeight="1">
      <c r="A30" s="726"/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</row>
    <row r="31" spans="1:13" ht="15.75" customHeight="1">
      <c r="A31" s="726"/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</row>
    <row r="32" spans="1:13" ht="15.75" customHeight="1">
      <c r="A32" s="726"/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</row>
    <row r="33" spans="1:13" ht="15.75" customHeight="1">
      <c r="A33" s="726"/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</row>
    <row r="34" spans="1:13" ht="15.75" customHeight="1">
      <c r="A34" s="726"/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</row>
    <row r="35" spans="1:13" ht="15.75" customHeight="1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</row>
    <row r="36" spans="1:13" ht="15.75" customHeight="1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</row>
    <row r="37" spans="1:13" ht="15.75" customHeight="1">
      <c r="A37" s="726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</row>
    <row r="38" spans="1:13" ht="15.75" customHeight="1">
      <c r="A38" s="726"/>
      <c r="B38" s="726"/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</row>
    <row r="39" spans="1:13" ht="15.75" customHeight="1">
      <c r="A39" s="726"/>
      <c r="B39" s="726"/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</row>
    <row r="40" spans="1:13" ht="15.75" customHeight="1">
      <c r="A40" s="726"/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</row>
    <row r="41" spans="1:13" ht="15.75" customHeight="1">
      <c r="A41" s="726"/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</row>
    <row r="42" spans="1:13" ht="15.75" customHeight="1">
      <c r="A42" s="726"/>
      <c r="B42" s="726"/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</row>
    <row r="43" spans="1:13" ht="15.75" customHeight="1">
      <c r="A43" s="726"/>
      <c r="B43" s="726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726"/>
    </row>
    <row r="44" spans="1:13" ht="15.75" customHeight="1">
      <c r="A44" s="726"/>
      <c r="B44" s="726"/>
      <c r="C44" s="726"/>
      <c r="D44" s="726"/>
      <c r="E44" s="726"/>
      <c r="F44" s="726"/>
      <c r="G44" s="726"/>
      <c r="H44" s="726"/>
      <c r="I44" s="726"/>
      <c r="J44" s="726"/>
      <c r="K44" s="726"/>
      <c r="L44" s="726"/>
      <c r="M44" s="726"/>
    </row>
    <row r="45" spans="1:13" ht="15.75" customHeight="1">
      <c r="A45" s="726"/>
      <c r="B45" s="726"/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</row>
    <row r="46" spans="1:13" ht="15.75" customHeight="1">
      <c r="A46" s="726"/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</row>
    <row r="47" spans="1:13" ht="15.75" customHeight="1">
      <c r="A47" s="726"/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</row>
    <row r="48" spans="1:13" ht="15.75" customHeight="1">
      <c r="A48" s="726"/>
      <c r="B48" s="726"/>
      <c r="C48" s="726"/>
      <c r="D48" s="726"/>
      <c r="E48" s="726"/>
      <c r="F48" s="726"/>
      <c r="G48" s="726"/>
      <c r="H48" s="726"/>
      <c r="I48" s="726"/>
      <c r="J48" s="726"/>
      <c r="K48" s="726"/>
      <c r="L48" s="726"/>
      <c r="M48" s="726"/>
    </row>
    <row r="49" spans="1:13" ht="15.75" customHeight="1">
      <c r="A49" s="726"/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</row>
    <row r="50" spans="1:13" ht="15.75" customHeight="1">
      <c r="A50" s="726"/>
      <c r="B50" s="726"/>
      <c r="C50" s="726"/>
      <c r="D50" s="726"/>
      <c r="E50" s="726"/>
      <c r="F50" s="726"/>
      <c r="G50" s="726"/>
      <c r="H50" s="726"/>
      <c r="I50" s="726"/>
      <c r="J50" s="726"/>
      <c r="K50" s="726"/>
      <c r="L50" s="726"/>
      <c r="M50" s="726"/>
    </row>
    <row r="51" spans="1:13" ht="15.75" customHeight="1">
      <c r="A51" s="726"/>
      <c r="B51" s="726"/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726"/>
    </row>
    <row r="52" spans="1:13" ht="15.75" customHeight="1">
      <c r="A52" s="726"/>
      <c r="B52" s="726"/>
      <c r="C52" s="726"/>
      <c r="D52" s="726"/>
      <c r="E52" s="726"/>
      <c r="F52" s="726"/>
      <c r="G52" s="726"/>
      <c r="H52" s="726"/>
      <c r="I52" s="726"/>
      <c r="J52" s="726"/>
      <c r="K52" s="726"/>
      <c r="L52" s="726"/>
      <c r="M52" s="726"/>
    </row>
    <row r="53" spans="1:13" ht="15.75" customHeight="1">
      <c r="A53" s="726"/>
      <c r="B53" s="726"/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M53" s="726"/>
    </row>
    <row r="54" spans="1:13" ht="15.75" customHeight="1">
      <c r="A54" s="726"/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</row>
    <row r="55" spans="1:13" ht="15.75" customHeight="1">
      <c r="A55" s="726"/>
      <c r="B55" s="726"/>
      <c r="C55" s="726"/>
      <c r="D55" s="726"/>
      <c r="E55" s="726"/>
      <c r="F55" s="726"/>
      <c r="G55" s="726"/>
      <c r="H55" s="726"/>
      <c r="I55" s="726"/>
      <c r="J55" s="726"/>
      <c r="K55" s="726"/>
      <c r="L55" s="726"/>
      <c r="M55" s="726"/>
    </row>
    <row r="56" spans="1:13" ht="15.75" customHeight="1">
      <c r="A56" s="726"/>
      <c r="B56" s="726"/>
      <c r="C56" s="726"/>
      <c r="D56" s="726"/>
      <c r="E56" s="726"/>
      <c r="F56" s="726"/>
      <c r="G56" s="726"/>
      <c r="H56" s="726"/>
      <c r="I56" s="726"/>
      <c r="J56" s="726"/>
      <c r="K56" s="726"/>
      <c r="L56" s="726"/>
      <c r="M56" s="726"/>
    </row>
    <row r="57" spans="1:13" ht="15.75" customHeight="1">
      <c r="A57" s="726"/>
      <c r="B57" s="726"/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726"/>
    </row>
    <row r="58" spans="1:13" ht="15.75" customHeight="1">
      <c r="A58" s="726"/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</row>
    <row r="59" spans="1:13" ht="15.75" customHeight="1">
      <c r="A59" s="726"/>
      <c r="B59" s="726"/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</row>
    <row r="60" spans="1:13" ht="15.75" customHeight="1">
      <c r="A60" s="726"/>
      <c r="B60" s="726"/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</row>
    <row r="61" spans="1:13" ht="15.75" customHeight="1">
      <c r="A61" s="726"/>
      <c r="B61" s="726"/>
      <c r="C61" s="726"/>
      <c r="D61" s="726"/>
      <c r="E61" s="726"/>
      <c r="F61" s="726"/>
      <c r="G61" s="726"/>
      <c r="H61" s="726"/>
      <c r="I61" s="726"/>
      <c r="J61" s="726"/>
      <c r="K61" s="726"/>
      <c r="L61" s="726"/>
      <c r="M61" s="726"/>
    </row>
    <row r="62" spans="1:13" ht="15.75" customHeight="1">
      <c r="A62" s="726"/>
      <c r="B62" s="726"/>
      <c r="C62" s="726"/>
      <c r="D62" s="726"/>
      <c r="E62" s="726"/>
      <c r="F62" s="726"/>
      <c r="G62" s="726"/>
      <c r="H62" s="726"/>
      <c r="I62" s="726"/>
      <c r="J62" s="726"/>
      <c r="K62" s="726"/>
      <c r="L62" s="726"/>
      <c r="M62" s="726"/>
    </row>
    <row r="63" spans="1:13" ht="15.75" customHeight="1">
      <c r="A63" s="726"/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</row>
    <row r="64" spans="1:13" ht="15.75" customHeight="1">
      <c r="A64" s="726"/>
      <c r="B64" s="726"/>
      <c r="C64" s="726"/>
      <c r="D64" s="726"/>
      <c r="E64" s="726"/>
      <c r="F64" s="726"/>
      <c r="G64" s="726"/>
      <c r="H64" s="726"/>
      <c r="I64" s="726"/>
      <c r="J64" s="726"/>
      <c r="K64" s="726"/>
      <c r="L64" s="726"/>
      <c r="M64" s="726"/>
    </row>
    <row r="65" spans="1:13" ht="15.75" customHeight="1">
      <c r="A65" s="726"/>
      <c r="B65" s="726"/>
      <c r="C65" s="726"/>
      <c r="D65" s="726"/>
      <c r="E65" s="726"/>
      <c r="F65" s="726"/>
      <c r="G65" s="726"/>
      <c r="H65" s="726"/>
      <c r="I65" s="726"/>
      <c r="J65" s="726"/>
      <c r="K65" s="726"/>
      <c r="L65" s="726"/>
      <c r="M65" s="726"/>
    </row>
    <row r="66" spans="1:13" ht="15.75" customHeight="1">
      <c r="A66" s="726"/>
      <c r="B66" s="726"/>
      <c r="C66" s="726"/>
      <c r="D66" s="726"/>
      <c r="E66" s="726"/>
      <c r="F66" s="726"/>
      <c r="G66" s="726"/>
      <c r="H66" s="726"/>
      <c r="I66" s="726"/>
      <c r="J66" s="726"/>
      <c r="K66" s="726"/>
      <c r="L66" s="726"/>
      <c r="M66" s="726"/>
    </row>
    <row r="67" spans="1:13" ht="15.75" customHeight="1">
      <c r="A67" s="726"/>
      <c r="B67" s="726"/>
      <c r="C67" s="726"/>
      <c r="D67" s="726"/>
      <c r="E67" s="726"/>
      <c r="F67" s="726"/>
      <c r="G67" s="726"/>
      <c r="H67" s="726"/>
      <c r="I67" s="726"/>
      <c r="J67" s="726"/>
      <c r="K67" s="726"/>
      <c r="L67" s="726"/>
      <c r="M67" s="726"/>
    </row>
    <row r="68" spans="1:13" ht="15.75" customHeight="1">
      <c r="A68" s="726"/>
      <c r="B68" s="726"/>
      <c r="C68" s="726"/>
      <c r="D68" s="726"/>
      <c r="E68" s="726"/>
      <c r="F68" s="726"/>
      <c r="G68" s="726"/>
      <c r="H68" s="726"/>
      <c r="I68" s="726"/>
      <c r="J68" s="726"/>
      <c r="K68" s="726"/>
      <c r="L68" s="726"/>
      <c r="M68" s="726"/>
    </row>
    <row r="69" spans="1:13" ht="15.75" customHeight="1">
      <c r="A69" s="726"/>
      <c r="B69" s="726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6"/>
    </row>
    <row r="70" spans="1:13" ht="15.75" customHeight="1">
      <c r="A70" s="726"/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6"/>
    </row>
    <row r="71" spans="1:13" ht="15.75" customHeight="1">
      <c r="A71" s="726"/>
      <c r="B71" s="726"/>
      <c r="C71" s="726"/>
      <c r="D71" s="726"/>
      <c r="E71" s="726"/>
      <c r="F71" s="726"/>
      <c r="G71" s="726"/>
      <c r="H71" s="726"/>
      <c r="I71" s="726"/>
      <c r="J71" s="726"/>
      <c r="K71" s="726"/>
      <c r="L71" s="726"/>
      <c r="M71" s="726"/>
    </row>
    <row r="72" spans="1:13" ht="15.75" customHeight="1">
      <c r="A72" s="726"/>
      <c r="B72" s="726"/>
      <c r="C72" s="726"/>
      <c r="D72" s="726"/>
      <c r="E72" s="726"/>
      <c r="F72" s="726"/>
      <c r="G72" s="726"/>
      <c r="H72" s="726"/>
      <c r="I72" s="726"/>
      <c r="J72" s="726"/>
      <c r="K72" s="726"/>
      <c r="L72" s="726"/>
      <c r="M72" s="726"/>
    </row>
    <row r="73" spans="1:13" ht="15.75" customHeight="1">
      <c r="A73" s="726"/>
      <c r="B73" s="726"/>
      <c r="C73" s="726"/>
      <c r="D73" s="726"/>
      <c r="E73" s="726"/>
      <c r="F73" s="726"/>
      <c r="G73" s="726"/>
      <c r="H73" s="726"/>
      <c r="I73" s="726"/>
      <c r="J73" s="726"/>
      <c r="K73" s="726"/>
      <c r="L73" s="726"/>
      <c r="M73" s="726"/>
    </row>
    <row r="74" spans="1:13" ht="15.75" customHeight="1">
      <c r="A74" s="726"/>
      <c r="B74" s="726"/>
      <c r="C74" s="726"/>
      <c r="D74" s="726"/>
      <c r="E74" s="726"/>
      <c r="F74" s="726"/>
      <c r="G74" s="726"/>
      <c r="H74" s="726"/>
      <c r="I74" s="726"/>
      <c r="J74" s="726"/>
      <c r="K74" s="726"/>
      <c r="L74" s="726"/>
      <c r="M74" s="726"/>
    </row>
    <row r="75" spans="1:13" ht="15.75" customHeight="1">
      <c r="A75" s="726"/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6"/>
    </row>
    <row r="76" spans="1:13" ht="15.75" customHeight="1">
      <c r="A76" s="726"/>
      <c r="B76" s="726"/>
      <c r="C76" s="726"/>
      <c r="D76" s="726"/>
      <c r="E76" s="726"/>
      <c r="F76" s="726"/>
      <c r="G76" s="726"/>
      <c r="H76" s="726"/>
      <c r="I76" s="726"/>
      <c r="J76" s="726"/>
      <c r="K76" s="726"/>
      <c r="L76" s="726"/>
      <c r="M76" s="726"/>
    </row>
    <row r="77" spans="1:13" ht="15.75" customHeight="1">
      <c r="A77" s="726"/>
      <c r="B77" s="726"/>
      <c r="C77" s="726"/>
      <c r="D77" s="726"/>
      <c r="E77" s="726"/>
      <c r="F77" s="726"/>
      <c r="G77" s="726"/>
      <c r="H77" s="726"/>
      <c r="I77" s="726"/>
      <c r="J77" s="726"/>
      <c r="K77" s="726"/>
      <c r="L77" s="726"/>
      <c r="M77" s="726"/>
    </row>
    <row r="78" spans="1:13" ht="15.75" customHeight="1">
      <c r="A78" s="726"/>
      <c r="B78" s="726"/>
      <c r="C78" s="726"/>
      <c r="D78" s="726"/>
      <c r="E78" s="726"/>
      <c r="F78" s="726"/>
      <c r="G78" s="726"/>
      <c r="H78" s="726"/>
      <c r="I78" s="726"/>
      <c r="J78" s="726"/>
      <c r="K78" s="726"/>
      <c r="L78" s="726"/>
      <c r="M78" s="726"/>
    </row>
    <row r="79" spans="1:13" ht="15.75" customHeight="1">
      <c r="A79" s="726"/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</row>
    <row r="80" spans="1:13" ht="15.75" customHeight="1">
      <c r="A80" s="726"/>
      <c r="B80" s="726"/>
      <c r="C80" s="726"/>
      <c r="D80" s="726"/>
      <c r="E80" s="726"/>
      <c r="F80" s="726"/>
      <c r="G80" s="726"/>
      <c r="H80" s="726"/>
      <c r="I80" s="726"/>
      <c r="J80" s="726"/>
      <c r="K80" s="726"/>
      <c r="L80" s="726"/>
      <c r="M80" s="726"/>
    </row>
    <row r="81" spans="1:13" ht="15.75" customHeight="1">
      <c r="A81" s="726"/>
      <c r="B81" s="726"/>
      <c r="C81" s="726"/>
      <c r="D81" s="726"/>
      <c r="E81" s="726"/>
      <c r="F81" s="726"/>
      <c r="G81" s="726"/>
      <c r="H81" s="726"/>
      <c r="I81" s="726"/>
      <c r="J81" s="726"/>
      <c r="K81" s="726"/>
      <c r="L81" s="726"/>
      <c r="M81" s="726"/>
    </row>
    <row r="82" spans="1:13" ht="15.75" customHeight="1">
      <c r="A82" s="726"/>
      <c r="B82" s="726"/>
      <c r="C82" s="726"/>
      <c r="D82" s="726"/>
      <c r="E82" s="726"/>
      <c r="F82" s="726"/>
      <c r="G82" s="726"/>
      <c r="H82" s="726"/>
      <c r="I82" s="726"/>
      <c r="J82" s="726"/>
      <c r="K82" s="726"/>
      <c r="L82" s="726"/>
      <c r="M82" s="726"/>
    </row>
    <row r="83" spans="1:13" ht="15.75" customHeight="1">
      <c r="A83" s="726"/>
      <c r="B83" s="726"/>
      <c r="C83" s="726"/>
      <c r="D83" s="726"/>
      <c r="E83" s="726"/>
      <c r="F83" s="726"/>
      <c r="G83" s="726"/>
      <c r="H83" s="726"/>
      <c r="I83" s="726"/>
      <c r="J83" s="726"/>
      <c r="K83" s="726"/>
      <c r="L83" s="726"/>
      <c r="M83" s="726"/>
    </row>
    <row r="84" spans="1:13" ht="15.75" customHeight="1">
      <c r="A84" s="726"/>
      <c r="B84" s="726"/>
      <c r="C84" s="726"/>
      <c r="D84" s="726"/>
      <c r="E84" s="726"/>
      <c r="F84" s="726"/>
      <c r="G84" s="726"/>
      <c r="H84" s="726"/>
      <c r="I84" s="726"/>
      <c r="J84" s="726"/>
      <c r="K84" s="726"/>
      <c r="L84" s="726"/>
      <c r="M84" s="726"/>
    </row>
    <row r="85" spans="1:13" ht="15.75" customHeight="1">
      <c r="A85" s="726"/>
      <c r="B85" s="726"/>
      <c r="C85" s="726"/>
      <c r="D85" s="726"/>
      <c r="E85" s="726"/>
      <c r="F85" s="726"/>
      <c r="G85" s="726"/>
      <c r="H85" s="726"/>
      <c r="I85" s="726"/>
      <c r="J85" s="726"/>
      <c r="K85" s="726"/>
      <c r="L85" s="726"/>
      <c r="M85" s="726"/>
    </row>
    <row r="86" spans="1:13" ht="15.75" customHeight="1">
      <c r="A86" s="726"/>
      <c r="B86" s="726"/>
      <c r="C86" s="726"/>
      <c r="D86" s="726"/>
      <c r="E86" s="726"/>
      <c r="F86" s="726"/>
      <c r="G86" s="726"/>
      <c r="H86" s="726"/>
      <c r="I86" s="726"/>
      <c r="J86" s="726"/>
      <c r="K86" s="726"/>
      <c r="L86" s="726"/>
      <c r="M86" s="726"/>
    </row>
    <row r="87" spans="1:13" ht="15.75" customHeight="1">
      <c r="A87" s="726"/>
      <c r="B87" s="726"/>
      <c r="C87" s="726"/>
      <c r="D87" s="726"/>
      <c r="E87" s="726"/>
      <c r="F87" s="726"/>
      <c r="G87" s="726"/>
      <c r="H87" s="726"/>
      <c r="I87" s="726"/>
      <c r="J87" s="726"/>
      <c r="K87" s="726"/>
      <c r="L87" s="726"/>
      <c r="M87" s="726"/>
    </row>
    <row r="88" spans="1:13" ht="15.75" customHeight="1">
      <c r="A88" s="726"/>
      <c r="B88" s="726"/>
      <c r="C88" s="726"/>
      <c r="D88" s="726"/>
      <c r="E88" s="726"/>
      <c r="F88" s="726"/>
      <c r="G88" s="726"/>
      <c r="H88" s="726"/>
      <c r="I88" s="726"/>
      <c r="J88" s="726"/>
      <c r="K88" s="726"/>
      <c r="L88" s="726"/>
      <c r="M88" s="726"/>
    </row>
    <row r="89" spans="1:13" ht="15.75" customHeight="1">
      <c r="A89" s="726"/>
      <c r="B89" s="726"/>
      <c r="C89" s="726"/>
      <c r="D89" s="726"/>
      <c r="E89" s="726"/>
      <c r="F89" s="726"/>
      <c r="G89" s="726"/>
      <c r="H89" s="726"/>
      <c r="I89" s="726"/>
      <c r="J89" s="726"/>
      <c r="K89" s="726"/>
      <c r="L89" s="726"/>
      <c r="M89" s="726"/>
    </row>
    <row r="90" spans="1:13" ht="15.75" customHeight="1">
      <c r="A90" s="726"/>
      <c r="B90" s="726"/>
      <c r="C90" s="726"/>
      <c r="D90" s="726"/>
      <c r="E90" s="726"/>
      <c r="F90" s="726"/>
      <c r="G90" s="726"/>
      <c r="H90" s="726"/>
      <c r="I90" s="726"/>
      <c r="J90" s="726"/>
      <c r="K90" s="726"/>
      <c r="L90" s="726"/>
      <c r="M90" s="726"/>
    </row>
    <row r="91" spans="1:13" ht="15.75" customHeight="1">
      <c r="A91" s="726"/>
      <c r="B91" s="726"/>
      <c r="C91" s="726"/>
      <c r="D91" s="726"/>
      <c r="E91" s="726"/>
      <c r="F91" s="726"/>
      <c r="G91" s="726"/>
      <c r="H91" s="726"/>
      <c r="I91" s="726"/>
      <c r="J91" s="726"/>
      <c r="K91" s="726"/>
      <c r="L91" s="726"/>
      <c r="M91" s="726"/>
    </row>
    <row r="92" spans="1:13" ht="15.75" customHeight="1">
      <c r="A92" s="726"/>
      <c r="B92" s="726"/>
      <c r="C92" s="726"/>
      <c r="D92" s="726"/>
      <c r="E92" s="726"/>
      <c r="F92" s="726"/>
      <c r="G92" s="726"/>
      <c r="H92" s="726"/>
      <c r="I92" s="726"/>
      <c r="J92" s="726"/>
      <c r="K92" s="726"/>
      <c r="L92" s="726"/>
      <c r="M92" s="726"/>
    </row>
    <row r="93" spans="1:13" ht="15.75" customHeight="1">
      <c r="A93" s="726"/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</row>
    <row r="94" spans="1:13" ht="15.75" customHeight="1">
      <c r="A94" s="726"/>
      <c r="B94" s="726"/>
      <c r="C94" s="726"/>
      <c r="D94" s="726"/>
      <c r="E94" s="726"/>
      <c r="F94" s="726"/>
      <c r="G94" s="726"/>
      <c r="H94" s="726"/>
      <c r="I94" s="726"/>
      <c r="J94" s="726"/>
      <c r="K94" s="726"/>
      <c r="L94" s="726"/>
      <c r="M94" s="726"/>
    </row>
    <row r="95" spans="1:13" ht="15.75" customHeight="1">
      <c r="A95" s="726"/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</row>
    <row r="96" spans="1:13" ht="15.75" customHeight="1">
      <c r="A96" s="726"/>
      <c r="B96" s="726"/>
      <c r="C96" s="726"/>
      <c r="D96" s="726"/>
      <c r="E96" s="726"/>
      <c r="F96" s="726"/>
      <c r="G96" s="726"/>
      <c r="H96" s="726"/>
      <c r="I96" s="726"/>
      <c r="J96" s="726"/>
      <c r="K96" s="726"/>
      <c r="L96" s="726"/>
      <c r="M96" s="726"/>
    </row>
    <row r="97" spans="1:13" ht="15.75" customHeight="1">
      <c r="A97" s="726"/>
      <c r="B97" s="726"/>
      <c r="C97" s="726"/>
      <c r="D97" s="726"/>
      <c r="E97" s="726"/>
      <c r="F97" s="726"/>
      <c r="G97" s="726"/>
      <c r="H97" s="726"/>
      <c r="I97" s="726"/>
      <c r="J97" s="726"/>
      <c r="K97" s="726"/>
      <c r="L97" s="726"/>
      <c r="M97" s="726"/>
    </row>
    <row r="98" spans="1:13" ht="15.75" customHeight="1">
      <c r="A98" s="726"/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</row>
    <row r="99" spans="1:13" ht="15.75" customHeight="1">
      <c r="A99" s="726"/>
      <c r="B99" s="726"/>
      <c r="C99" s="726"/>
      <c r="D99" s="726"/>
      <c r="E99" s="726"/>
      <c r="F99" s="726"/>
      <c r="G99" s="726"/>
      <c r="H99" s="726"/>
      <c r="I99" s="726"/>
      <c r="J99" s="726"/>
      <c r="K99" s="726"/>
      <c r="L99" s="726"/>
      <c r="M99" s="726"/>
    </row>
    <row r="100" spans="1:13" ht="15.75" customHeight="1">
      <c r="A100" s="726"/>
      <c r="B100" s="726"/>
      <c r="C100" s="726"/>
      <c r="D100" s="726"/>
      <c r="E100" s="726"/>
      <c r="F100" s="726"/>
      <c r="G100" s="726"/>
      <c r="H100" s="726"/>
      <c r="I100" s="726"/>
      <c r="J100" s="726"/>
      <c r="K100" s="726"/>
      <c r="L100" s="726"/>
      <c r="M100" s="726"/>
    </row>
    <row r="101" spans="1:13" ht="15.75" customHeight="1">
      <c r="A101" s="726"/>
      <c r="B101" s="726"/>
      <c r="C101" s="726"/>
      <c r="D101" s="726"/>
      <c r="E101" s="726"/>
      <c r="F101" s="726"/>
      <c r="G101" s="726"/>
      <c r="H101" s="726"/>
      <c r="I101" s="726"/>
      <c r="J101" s="726"/>
      <c r="K101" s="726"/>
      <c r="L101" s="726"/>
      <c r="M101" s="726"/>
    </row>
    <row r="102" spans="1:13" ht="15.75" customHeight="1">
      <c r="A102" s="726"/>
      <c r="B102" s="726"/>
      <c r="C102" s="726"/>
      <c r="D102" s="726"/>
      <c r="E102" s="726"/>
      <c r="F102" s="726"/>
      <c r="G102" s="726"/>
      <c r="H102" s="726"/>
      <c r="I102" s="726"/>
      <c r="J102" s="726"/>
      <c r="K102" s="726"/>
      <c r="L102" s="726"/>
      <c r="M102" s="726"/>
    </row>
    <row r="103" spans="1:13" ht="15.75" customHeight="1">
      <c r="A103" s="726"/>
      <c r="B103" s="726"/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</row>
    <row r="104" spans="1:13" ht="15.75" customHeight="1">
      <c r="A104" s="726"/>
      <c r="B104" s="726"/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</row>
    <row r="105" spans="1:13" ht="15.75" customHeight="1">
      <c r="A105" s="726"/>
      <c r="B105" s="726"/>
      <c r="C105" s="726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</row>
    <row r="106" spans="1:13" ht="15.75" customHeight="1">
      <c r="A106" s="726"/>
      <c r="B106" s="726"/>
      <c r="C106" s="726"/>
      <c r="D106" s="726"/>
      <c r="E106" s="726"/>
      <c r="F106" s="726"/>
      <c r="G106" s="726"/>
      <c r="H106" s="726"/>
      <c r="I106" s="726"/>
      <c r="J106" s="726"/>
      <c r="K106" s="726"/>
      <c r="L106" s="726"/>
      <c r="M106" s="726"/>
    </row>
    <row r="107" spans="1:13" ht="15.75" customHeight="1">
      <c r="A107" s="726"/>
      <c r="B107" s="726"/>
      <c r="C107" s="726"/>
      <c r="D107" s="726"/>
      <c r="E107" s="726"/>
      <c r="F107" s="726"/>
      <c r="G107" s="726"/>
      <c r="H107" s="726"/>
      <c r="I107" s="726"/>
      <c r="J107" s="726"/>
      <c r="K107" s="726"/>
      <c r="L107" s="726"/>
      <c r="M107" s="726"/>
    </row>
    <row r="108" spans="1:13" ht="15.75" customHeight="1">
      <c r="A108" s="726"/>
      <c r="B108" s="726"/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26"/>
    </row>
    <row r="109" spans="1:13" ht="15.75" customHeight="1">
      <c r="A109" s="726"/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</row>
    <row r="110" spans="1:13" ht="15.75" customHeight="1">
      <c r="A110" s="726"/>
      <c r="B110" s="726"/>
      <c r="C110" s="726"/>
      <c r="D110" s="726"/>
      <c r="E110" s="726"/>
      <c r="F110" s="726"/>
      <c r="G110" s="726"/>
      <c r="H110" s="726"/>
      <c r="I110" s="726"/>
      <c r="J110" s="726"/>
      <c r="K110" s="726"/>
      <c r="L110" s="726"/>
      <c r="M110" s="726"/>
    </row>
    <row r="111" spans="1:13" ht="15.75" customHeight="1">
      <c r="A111" s="726"/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</row>
    <row r="112" spans="1:13" ht="15.75" customHeight="1">
      <c r="A112" s="726"/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</row>
    <row r="113" spans="1:13" ht="15.75" customHeight="1">
      <c r="A113" s="726"/>
      <c r="B113" s="726"/>
      <c r="C113" s="726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</row>
    <row r="114" spans="1:13" ht="15.75" customHeight="1">
      <c r="A114" s="726"/>
      <c r="B114" s="726"/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</row>
    <row r="115" spans="1:13" ht="15.75" customHeight="1">
      <c r="A115" s="726"/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</row>
    <row r="116" spans="1:13" ht="15.75" customHeight="1">
      <c r="A116" s="726"/>
      <c r="B116" s="726"/>
      <c r="C116" s="726"/>
      <c r="D116" s="726"/>
      <c r="E116" s="726"/>
      <c r="F116" s="726"/>
      <c r="G116" s="726"/>
      <c r="H116" s="726"/>
      <c r="I116" s="726"/>
      <c r="J116" s="726"/>
      <c r="K116" s="726"/>
      <c r="L116" s="726"/>
      <c r="M116" s="726"/>
    </row>
    <row r="117" spans="1:13" ht="15.75" customHeight="1">
      <c r="A117" s="726"/>
      <c r="B117" s="726"/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</row>
    <row r="118" spans="1:13" ht="15.75" customHeight="1">
      <c r="A118" s="726"/>
      <c r="B118" s="726"/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</row>
    <row r="119" spans="1:13" ht="15.75" customHeight="1">
      <c r="A119" s="726"/>
      <c r="B119" s="726"/>
      <c r="C119" s="726"/>
      <c r="D119" s="726"/>
      <c r="E119" s="726"/>
      <c r="F119" s="726"/>
      <c r="G119" s="726"/>
      <c r="H119" s="726"/>
      <c r="I119" s="726"/>
      <c r="J119" s="726"/>
      <c r="K119" s="726"/>
      <c r="L119" s="726"/>
      <c r="M119" s="726"/>
    </row>
    <row r="120" spans="1:13" ht="15.75" customHeight="1">
      <c r="A120" s="726"/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</row>
    <row r="121" spans="1:13" ht="15.75" customHeight="1">
      <c r="A121" s="726"/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</row>
    <row r="122" spans="1:13" ht="15.75" customHeight="1">
      <c r="A122" s="726"/>
      <c r="B122" s="726"/>
      <c r="C122" s="726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</row>
    <row r="123" spans="1:13" ht="15.75" customHeight="1">
      <c r="A123" s="726"/>
      <c r="B123" s="726"/>
      <c r="C123" s="726"/>
      <c r="D123" s="726"/>
      <c r="E123" s="726"/>
      <c r="F123" s="726"/>
      <c r="G123" s="726"/>
      <c r="H123" s="726"/>
      <c r="I123" s="726"/>
      <c r="J123" s="726"/>
      <c r="K123" s="726"/>
      <c r="L123" s="726"/>
      <c r="M123" s="726"/>
    </row>
    <row r="124" spans="1:13" ht="15.75" customHeight="1">
      <c r="A124" s="726"/>
      <c r="B124" s="726"/>
      <c r="C124" s="726"/>
      <c r="D124" s="726"/>
      <c r="E124" s="726"/>
      <c r="F124" s="726"/>
      <c r="G124" s="726"/>
      <c r="H124" s="726"/>
      <c r="I124" s="726"/>
      <c r="J124" s="726"/>
      <c r="K124" s="726"/>
      <c r="L124" s="726"/>
      <c r="M124" s="726"/>
    </row>
    <row r="125" spans="1:13" ht="15.75" customHeight="1">
      <c r="A125" s="726"/>
      <c r="B125" s="726"/>
      <c r="C125" s="726"/>
      <c r="D125" s="726"/>
      <c r="E125" s="726"/>
      <c r="F125" s="726"/>
      <c r="G125" s="726"/>
      <c r="H125" s="726"/>
      <c r="I125" s="726"/>
      <c r="J125" s="726"/>
      <c r="K125" s="726"/>
      <c r="L125" s="726"/>
      <c r="M125" s="726"/>
    </row>
    <row r="126" spans="1:13" ht="15.75" customHeight="1">
      <c r="A126" s="726"/>
      <c r="B126" s="726"/>
      <c r="C126" s="726"/>
      <c r="D126" s="726"/>
      <c r="E126" s="726"/>
      <c r="F126" s="726"/>
      <c r="G126" s="726"/>
      <c r="H126" s="726"/>
      <c r="I126" s="726"/>
      <c r="J126" s="726"/>
      <c r="K126" s="726"/>
      <c r="L126" s="726"/>
      <c r="M126" s="726"/>
    </row>
    <row r="127" spans="1:13" ht="15.75" customHeight="1">
      <c r="A127" s="726"/>
      <c r="B127" s="726"/>
      <c r="C127" s="726"/>
      <c r="D127" s="726"/>
      <c r="E127" s="726"/>
      <c r="F127" s="726"/>
      <c r="G127" s="726"/>
      <c r="H127" s="726"/>
      <c r="I127" s="726"/>
      <c r="J127" s="726"/>
      <c r="K127" s="726"/>
      <c r="L127" s="726"/>
      <c r="M127" s="726"/>
    </row>
    <row r="128" spans="1:13" ht="15.75" customHeight="1">
      <c r="A128" s="726"/>
      <c r="B128" s="726"/>
      <c r="C128" s="726"/>
      <c r="D128" s="726"/>
      <c r="E128" s="726"/>
      <c r="F128" s="726"/>
      <c r="G128" s="726"/>
      <c r="H128" s="726"/>
      <c r="I128" s="726"/>
      <c r="J128" s="726"/>
      <c r="K128" s="726"/>
      <c r="L128" s="726"/>
      <c r="M128" s="726"/>
    </row>
    <row r="129" spans="1:13" ht="15.75" customHeight="1">
      <c r="A129" s="726"/>
      <c r="B129" s="726"/>
      <c r="C129" s="726"/>
      <c r="D129" s="726"/>
      <c r="E129" s="726"/>
      <c r="F129" s="726"/>
      <c r="G129" s="726"/>
      <c r="H129" s="726"/>
      <c r="I129" s="726"/>
      <c r="J129" s="726"/>
      <c r="K129" s="726"/>
      <c r="L129" s="726"/>
      <c r="M129" s="726"/>
    </row>
    <row r="130" spans="1:13" ht="15.75" customHeight="1">
      <c r="A130" s="726"/>
      <c r="B130" s="726"/>
      <c r="C130" s="726"/>
      <c r="D130" s="726"/>
      <c r="E130" s="726"/>
      <c r="F130" s="726"/>
      <c r="G130" s="726"/>
      <c r="H130" s="726"/>
      <c r="I130" s="726"/>
      <c r="J130" s="726"/>
      <c r="K130" s="726"/>
      <c r="L130" s="726"/>
      <c r="M130" s="726"/>
    </row>
    <row r="131" spans="1:13" ht="15.75" customHeight="1">
      <c r="A131" s="726"/>
      <c r="B131" s="726"/>
      <c r="C131" s="726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</row>
    <row r="132" spans="1:13" ht="15.75" customHeight="1">
      <c r="A132" s="726"/>
      <c r="B132" s="726"/>
      <c r="C132" s="726"/>
      <c r="D132" s="726"/>
      <c r="E132" s="726"/>
      <c r="F132" s="726"/>
      <c r="G132" s="726"/>
      <c r="H132" s="726"/>
      <c r="I132" s="726"/>
      <c r="J132" s="726"/>
      <c r="K132" s="726"/>
      <c r="L132" s="726"/>
      <c r="M132" s="726"/>
    </row>
    <row r="133" spans="1:13" ht="15.75" customHeight="1">
      <c r="A133" s="726"/>
      <c r="B133" s="726"/>
      <c r="C133" s="726"/>
      <c r="D133" s="726"/>
      <c r="E133" s="726"/>
      <c r="F133" s="726"/>
      <c r="G133" s="726"/>
      <c r="H133" s="726"/>
      <c r="I133" s="726"/>
      <c r="J133" s="726"/>
      <c r="K133" s="726"/>
      <c r="L133" s="726"/>
      <c r="M133" s="726"/>
    </row>
    <row r="134" spans="1:13" ht="15.75" customHeight="1">
      <c r="A134" s="726"/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</row>
    <row r="135" spans="1:13" ht="15.75" customHeight="1">
      <c r="A135" s="726"/>
      <c r="B135" s="726"/>
      <c r="C135" s="726"/>
      <c r="D135" s="726"/>
      <c r="E135" s="726"/>
      <c r="F135" s="726"/>
      <c r="G135" s="726"/>
      <c r="H135" s="726"/>
      <c r="I135" s="726"/>
      <c r="J135" s="726"/>
      <c r="K135" s="726"/>
      <c r="L135" s="726"/>
      <c r="M135" s="726"/>
    </row>
    <row r="136" spans="1:13" ht="15.75" customHeight="1">
      <c r="A136" s="726"/>
      <c r="B136" s="726"/>
      <c r="C136" s="726"/>
      <c r="D136" s="726"/>
      <c r="E136" s="726"/>
      <c r="F136" s="726"/>
      <c r="G136" s="726"/>
      <c r="H136" s="726"/>
      <c r="I136" s="726"/>
      <c r="J136" s="726"/>
      <c r="K136" s="726"/>
      <c r="L136" s="726"/>
      <c r="M136" s="726"/>
    </row>
    <row r="137" spans="1:13" ht="15.75" customHeight="1">
      <c r="A137" s="726"/>
      <c r="B137" s="726"/>
      <c r="C137" s="726"/>
      <c r="D137" s="726"/>
      <c r="E137" s="726"/>
      <c r="F137" s="726"/>
      <c r="G137" s="726"/>
      <c r="H137" s="726"/>
      <c r="I137" s="726"/>
      <c r="J137" s="726"/>
      <c r="K137" s="726"/>
      <c r="L137" s="726"/>
      <c r="M137" s="726"/>
    </row>
    <row r="138" spans="1:13" ht="15.75" customHeight="1">
      <c r="A138" s="726"/>
      <c r="B138" s="726"/>
      <c r="C138" s="726"/>
      <c r="D138" s="726"/>
      <c r="E138" s="726"/>
      <c r="F138" s="726"/>
      <c r="G138" s="726"/>
      <c r="H138" s="726"/>
      <c r="I138" s="726"/>
      <c r="J138" s="726"/>
      <c r="K138" s="726"/>
      <c r="L138" s="726"/>
      <c r="M138" s="726"/>
    </row>
    <row r="139" spans="1:13" ht="15.75" customHeight="1">
      <c r="A139" s="726"/>
      <c r="B139" s="726"/>
      <c r="C139" s="726"/>
      <c r="D139" s="726"/>
      <c r="E139" s="726"/>
      <c r="F139" s="726"/>
      <c r="G139" s="726"/>
      <c r="H139" s="726"/>
      <c r="I139" s="726"/>
      <c r="J139" s="726"/>
      <c r="K139" s="726"/>
      <c r="L139" s="726"/>
      <c r="M139" s="726"/>
    </row>
    <row r="140" spans="1:13" ht="15.75" customHeight="1">
      <c r="A140" s="726"/>
      <c r="B140" s="726"/>
      <c r="C140" s="726"/>
      <c r="D140" s="726"/>
      <c r="E140" s="726"/>
      <c r="F140" s="726"/>
      <c r="G140" s="726"/>
      <c r="H140" s="726"/>
      <c r="I140" s="726"/>
      <c r="J140" s="726"/>
      <c r="K140" s="726"/>
      <c r="L140" s="726"/>
      <c r="M140" s="726"/>
    </row>
    <row r="141" spans="1:13" ht="15.75" customHeight="1">
      <c r="A141" s="726"/>
      <c r="B141" s="726"/>
      <c r="C141" s="726"/>
      <c r="D141" s="726"/>
      <c r="E141" s="726"/>
      <c r="F141" s="726"/>
      <c r="G141" s="726"/>
      <c r="H141" s="726"/>
      <c r="I141" s="726"/>
      <c r="J141" s="726"/>
      <c r="K141" s="726"/>
      <c r="L141" s="726"/>
      <c r="M141" s="726"/>
    </row>
    <row r="142" spans="1:13" ht="15.75" customHeight="1">
      <c r="A142" s="726"/>
      <c r="B142" s="726"/>
      <c r="C142" s="726"/>
      <c r="D142" s="726"/>
      <c r="E142" s="726"/>
      <c r="F142" s="726"/>
      <c r="G142" s="726"/>
      <c r="H142" s="726"/>
      <c r="I142" s="726"/>
      <c r="J142" s="726"/>
      <c r="K142" s="726"/>
      <c r="L142" s="726"/>
      <c r="M142" s="726"/>
    </row>
    <row r="143" spans="1:13" ht="15.75" customHeight="1">
      <c r="A143" s="726"/>
      <c r="B143" s="726"/>
      <c r="C143" s="726"/>
      <c r="D143" s="726"/>
      <c r="E143" s="726"/>
      <c r="F143" s="726"/>
      <c r="G143" s="726"/>
      <c r="H143" s="726"/>
      <c r="I143" s="726"/>
      <c r="J143" s="726"/>
      <c r="K143" s="726"/>
      <c r="L143" s="726"/>
      <c r="M143" s="726"/>
    </row>
    <row r="144" spans="1:13" ht="15.75" customHeight="1">
      <c r="A144" s="726"/>
      <c r="B144" s="726"/>
      <c r="C144" s="726"/>
      <c r="D144" s="726"/>
      <c r="E144" s="726"/>
      <c r="F144" s="726"/>
      <c r="G144" s="726"/>
      <c r="H144" s="726"/>
      <c r="I144" s="726"/>
      <c r="J144" s="726"/>
      <c r="K144" s="726"/>
      <c r="L144" s="726"/>
      <c r="M144" s="726"/>
    </row>
    <row r="145" spans="1:13" ht="15.75" customHeight="1">
      <c r="A145" s="726"/>
      <c r="B145" s="726"/>
      <c r="C145" s="726"/>
      <c r="D145" s="726"/>
      <c r="E145" s="726"/>
      <c r="F145" s="726"/>
      <c r="G145" s="726"/>
      <c r="H145" s="726"/>
      <c r="I145" s="726"/>
      <c r="J145" s="726"/>
      <c r="K145" s="726"/>
      <c r="L145" s="726"/>
      <c r="M145" s="726"/>
    </row>
    <row r="146" spans="1:13" ht="15.75" customHeight="1">
      <c r="A146" s="726"/>
      <c r="B146" s="726"/>
      <c r="C146" s="726"/>
      <c r="D146" s="726"/>
      <c r="E146" s="726"/>
      <c r="F146" s="726"/>
      <c r="G146" s="726"/>
      <c r="H146" s="726"/>
      <c r="I146" s="726"/>
      <c r="J146" s="726"/>
      <c r="K146" s="726"/>
      <c r="L146" s="726"/>
      <c r="M146" s="726"/>
    </row>
    <row r="147" spans="1:13" ht="15.75" customHeight="1">
      <c r="A147" s="726"/>
      <c r="B147" s="726"/>
      <c r="C147" s="726"/>
      <c r="D147" s="726"/>
      <c r="E147" s="726"/>
      <c r="F147" s="726"/>
      <c r="G147" s="726"/>
      <c r="H147" s="726"/>
      <c r="I147" s="726"/>
      <c r="J147" s="726"/>
      <c r="K147" s="726"/>
      <c r="L147" s="726"/>
      <c r="M147" s="726"/>
    </row>
    <row r="148" spans="1:13" ht="15.75" customHeight="1">
      <c r="A148" s="726"/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</row>
    <row r="149" spans="1:13" ht="15.75" customHeight="1">
      <c r="A149" s="726"/>
      <c r="B149" s="726"/>
      <c r="C149" s="726"/>
      <c r="D149" s="726"/>
      <c r="E149" s="726"/>
      <c r="F149" s="726"/>
      <c r="G149" s="726"/>
      <c r="H149" s="726"/>
      <c r="I149" s="726"/>
      <c r="J149" s="726"/>
      <c r="K149" s="726"/>
      <c r="L149" s="726"/>
      <c r="M149" s="726"/>
    </row>
    <row r="150" spans="1:13" ht="15.75" customHeight="1">
      <c r="A150" s="726"/>
      <c r="B150" s="726"/>
      <c r="C150" s="726"/>
      <c r="D150" s="726"/>
      <c r="E150" s="726"/>
      <c r="F150" s="726"/>
      <c r="G150" s="726"/>
      <c r="H150" s="726"/>
      <c r="I150" s="726"/>
      <c r="J150" s="726"/>
      <c r="K150" s="726"/>
      <c r="L150" s="726"/>
      <c r="M150" s="726"/>
    </row>
    <row r="151" spans="1:13" ht="15.75" customHeight="1">
      <c r="A151" s="726"/>
      <c r="B151" s="726"/>
      <c r="C151" s="726"/>
      <c r="D151" s="726"/>
      <c r="E151" s="726"/>
      <c r="F151" s="726"/>
      <c r="G151" s="726"/>
      <c r="H151" s="726"/>
      <c r="I151" s="726"/>
      <c r="J151" s="726"/>
      <c r="K151" s="726"/>
      <c r="L151" s="726"/>
      <c r="M151" s="726"/>
    </row>
    <row r="152" spans="1:13" ht="15.75" customHeight="1">
      <c r="A152" s="726"/>
      <c r="B152" s="726"/>
      <c r="C152" s="726"/>
      <c r="D152" s="726"/>
      <c r="E152" s="726"/>
      <c r="F152" s="726"/>
      <c r="G152" s="726"/>
      <c r="H152" s="726"/>
      <c r="I152" s="726"/>
      <c r="J152" s="726"/>
      <c r="K152" s="726"/>
      <c r="L152" s="726"/>
      <c r="M152" s="726"/>
    </row>
    <row r="153" spans="1:13" ht="15.75" customHeight="1">
      <c r="A153" s="726"/>
      <c r="B153" s="726"/>
      <c r="C153" s="726"/>
      <c r="D153" s="726"/>
      <c r="E153" s="726"/>
      <c r="F153" s="726"/>
      <c r="G153" s="726"/>
      <c r="H153" s="726"/>
      <c r="I153" s="726"/>
      <c r="J153" s="726"/>
      <c r="K153" s="726"/>
      <c r="L153" s="726"/>
      <c r="M153" s="726"/>
    </row>
    <row r="154" spans="1:13" ht="15.75" customHeight="1">
      <c r="A154" s="726"/>
      <c r="B154" s="726"/>
      <c r="C154" s="726"/>
      <c r="D154" s="726"/>
      <c r="E154" s="726"/>
      <c r="F154" s="726"/>
      <c r="G154" s="726"/>
      <c r="H154" s="726"/>
      <c r="I154" s="726"/>
      <c r="J154" s="726"/>
      <c r="K154" s="726"/>
      <c r="L154" s="726"/>
      <c r="M154" s="726"/>
    </row>
    <row r="155" spans="1:13" ht="15.75" customHeight="1">
      <c r="A155" s="726"/>
      <c r="B155" s="726"/>
      <c r="C155" s="726"/>
      <c r="D155" s="726"/>
      <c r="E155" s="726"/>
      <c r="F155" s="726"/>
      <c r="G155" s="726"/>
      <c r="H155" s="726"/>
      <c r="I155" s="726"/>
      <c r="J155" s="726"/>
      <c r="K155" s="726"/>
      <c r="L155" s="726"/>
      <c r="M155" s="726"/>
    </row>
    <row r="156" spans="1:13" ht="15.75" customHeight="1">
      <c r="A156" s="726"/>
      <c r="B156" s="726"/>
      <c r="C156" s="726"/>
      <c r="D156" s="726"/>
      <c r="E156" s="726"/>
      <c r="F156" s="726"/>
      <c r="G156" s="726"/>
      <c r="H156" s="726"/>
      <c r="I156" s="726"/>
      <c r="J156" s="726"/>
      <c r="K156" s="726"/>
      <c r="L156" s="726"/>
      <c r="M156" s="726"/>
    </row>
    <row r="157" spans="1:13" ht="15.75" customHeight="1">
      <c r="A157" s="726"/>
      <c r="B157" s="726"/>
      <c r="C157" s="726"/>
      <c r="D157" s="726"/>
      <c r="E157" s="726"/>
      <c r="F157" s="726"/>
      <c r="G157" s="726"/>
      <c r="H157" s="726"/>
      <c r="I157" s="726"/>
      <c r="J157" s="726"/>
      <c r="K157" s="726"/>
      <c r="L157" s="726"/>
      <c r="M157" s="726"/>
    </row>
    <row r="158" spans="1:13" ht="15.75" customHeight="1">
      <c r="A158" s="726"/>
      <c r="B158" s="726"/>
      <c r="C158" s="726"/>
      <c r="D158" s="726"/>
      <c r="E158" s="726"/>
      <c r="F158" s="726"/>
      <c r="G158" s="726"/>
      <c r="H158" s="726"/>
      <c r="I158" s="726"/>
      <c r="J158" s="726"/>
      <c r="K158" s="726"/>
      <c r="L158" s="726"/>
      <c r="M158" s="726"/>
    </row>
    <row r="159" spans="1:13" ht="15.75" customHeight="1">
      <c r="A159" s="726"/>
      <c r="B159" s="726"/>
      <c r="C159" s="726"/>
      <c r="D159" s="726"/>
      <c r="E159" s="726"/>
      <c r="F159" s="726"/>
      <c r="G159" s="726"/>
      <c r="H159" s="726"/>
      <c r="I159" s="726"/>
      <c r="J159" s="726"/>
      <c r="K159" s="726"/>
      <c r="L159" s="726"/>
      <c r="M159" s="726"/>
    </row>
    <row r="160" spans="1:13" ht="15.75" customHeight="1">
      <c r="A160" s="726"/>
      <c r="B160" s="726"/>
      <c r="C160" s="726"/>
      <c r="D160" s="726"/>
      <c r="E160" s="726"/>
      <c r="F160" s="726"/>
      <c r="G160" s="726"/>
      <c r="H160" s="726"/>
      <c r="I160" s="726"/>
      <c r="J160" s="726"/>
      <c r="K160" s="726"/>
      <c r="L160" s="726"/>
      <c r="M160" s="726"/>
    </row>
    <row r="161" spans="1:13" ht="15.75" customHeight="1">
      <c r="A161" s="726"/>
      <c r="B161" s="726"/>
      <c r="C161" s="726"/>
      <c r="D161" s="726"/>
      <c r="E161" s="726"/>
      <c r="F161" s="726"/>
      <c r="G161" s="726"/>
      <c r="H161" s="726"/>
      <c r="I161" s="726"/>
      <c r="J161" s="726"/>
      <c r="K161" s="726"/>
      <c r="L161" s="726"/>
      <c r="M161" s="726"/>
    </row>
    <row r="162" spans="1:13" ht="15.75" customHeight="1">
      <c r="A162" s="726"/>
      <c r="B162" s="726"/>
      <c r="C162" s="726"/>
      <c r="D162" s="726"/>
      <c r="E162" s="726"/>
      <c r="F162" s="726"/>
      <c r="G162" s="726"/>
      <c r="H162" s="726"/>
      <c r="I162" s="726"/>
      <c r="J162" s="726"/>
      <c r="K162" s="726"/>
      <c r="L162" s="726"/>
      <c r="M162" s="726"/>
    </row>
    <row r="163" spans="1:13" ht="15.75" customHeight="1">
      <c r="A163" s="726"/>
      <c r="B163" s="726"/>
      <c r="C163" s="726"/>
      <c r="D163" s="726"/>
      <c r="E163" s="726"/>
      <c r="F163" s="726"/>
      <c r="G163" s="726"/>
      <c r="H163" s="726"/>
      <c r="I163" s="726"/>
      <c r="J163" s="726"/>
      <c r="K163" s="726"/>
      <c r="L163" s="726"/>
      <c r="M163" s="726"/>
    </row>
    <row r="164" spans="1:13" ht="15.75" customHeight="1">
      <c r="A164" s="726"/>
      <c r="B164" s="726"/>
      <c r="C164" s="726"/>
      <c r="D164" s="726"/>
      <c r="E164" s="726"/>
      <c r="F164" s="726"/>
      <c r="G164" s="726"/>
      <c r="H164" s="726"/>
      <c r="I164" s="726"/>
      <c r="J164" s="726"/>
      <c r="K164" s="726"/>
      <c r="L164" s="726"/>
      <c r="M164" s="726"/>
    </row>
    <row r="165" spans="1:13" ht="15.75" customHeight="1">
      <c r="A165" s="726"/>
      <c r="B165" s="726"/>
      <c r="C165" s="726"/>
      <c r="D165" s="726"/>
      <c r="E165" s="726"/>
      <c r="F165" s="726"/>
      <c r="G165" s="726"/>
      <c r="H165" s="726"/>
      <c r="I165" s="726"/>
      <c r="J165" s="726"/>
      <c r="K165" s="726"/>
      <c r="L165" s="726"/>
      <c r="M165" s="726"/>
    </row>
    <row r="166" spans="1:13" ht="15.75" customHeight="1">
      <c r="A166" s="726"/>
      <c r="B166" s="726"/>
      <c r="C166" s="726"/>
      <c r="D166" s="726"/>
      <c r="E166" s="726"/>
      <c r="F166" s="726"/>
      <c r="G166" s="726"/>
      <c r="H166" s="726"/>
      <c r="I166" s="726"/>
      <c r="J166" s="726"/>
      <c r="K166" s="726"/>
      <c r="L166" s="726"/>
      <c r="M166" s="726"/>
    </row>
    <row r="167" spans="1:13" ht="15.75" customHeight="1">
      <c r="A167" s="726"/>
      <c r="B167" s="726"/>
      <c r="C167" s="726"/>
      <c r="D167" s="726"/>
      <c r="E167" s="726"/>
      <c r="F167" s="726"/>
      <c r="G167" s="726"/>
      <c r="H167" s="726"/>
      <c r="I167" s="726"/>
      <c r="J167" s="726"/>
      <c r="K167" s="726"/>
      <c r="L167" s="726"/>
      <c r="M167" s="726"/>
    </row>
    <row r="168" spans="1:13" ht="15.75" customHeight="1">
      <c r="A168" s="726"/>
      <c r="B168" s="726"/>
      <c r="C168" s="726"/>
      <c r="D168" s="726"/>
      <c r="E168" s="726"/>
      <c r="F168" s="726"/>
      <c r="G168" s="726"/>
      <c r="H168" s="726"/>
      <c r="I168" s="726"/>
      <c r="J168" s="726"/>
      <c r="K168" s="726"/>
      <c r="L168" s="726"/>
      <c r="M168" s="726"/>
    </row>
    <row r="169" spans="1:13" ht="15.75" customHeight="1">
      <c r="A169" s="726"/>
      <c r="B169" s="726"/>
      <c r="C169" s="726"/>
      <c r="D169" s="726"/>
      <c r="E169" s="726"/>
      <c r="F169" s="726"/>
      <c r="G169" s="726"/>
      <c r="H169" s="726"/>
      <c r="I169" s="726"/>
      <c r="J169" s="726"/>
      <c r="K169" s="726"/>
      <c r="L169" s="726"/>
      <c r="M169" s="726"/>
    </row>
    <row r="170" spans="1:13" ht="15.75" customHeight="1">
      <c r="A170" s="726"/>
      <c r="B170" s="726"/>
      <c r="C170" s="726"/>
      <c r="D170" s="726"/>
      <c r="E170" s="726"/>
      <c r="F170" s="726"/>
      <c r="G170" s="726"/>
      <c r="H170" s="726"/>
      <c r="I170" s="726"/>
      <c r="J170" s="726"/>
      <c r="K170" s="726"/>
      <c r="L170" s="726"/>
      <c r="M170" s="726"/>
    </row>
    <row r="171" spans="1:13" ht="15.75" customHeight="1">
      <c r="A171" s="726"/>
      <c r="B171" s="726"/>
      <c r="C171" s="726"/>
      <c r="D171" s="726"/>
      <c r="E171" s="726"/>
      <c r="F171" s="726"/>
      <c r="G171" s="726"/>
      <c r="H171" s="726"/>
      <c r="I171" s="726"/>
      <c r="J171" s="726"/>
      <c r="K171" s="726"/>
      <c r="L171" s="726"/>
      <c r="M171" s="726"/>
    </row>
    <row r="172" spans="1:13" ht="15.75" customHeight="1">
      <c r="A172" s="726"/>
      <c r="B172" s="726"/>
      <c r="C172" s="726"/>
      <c r="D172" s="726"/>
      <c r="E172" s="726"/>
      <c r="F172" s="726"/>
      <c r="G172" s="726"/>
      <c r="H172" s="726"/>
      <c r="I172" s="726"/>
      <c r="J172" s="726"/>
      <c r="K172" s="726"/>
      <c r="L172" s="726"/>
      <c r="M172" s="726"/>
    </row>
    <row r="173" spans="1:13" ht="15.75" customHeight="1">
      <c r="A173" s="726"/>
      <c r="B173" s="726"/>
      <c r="C173" s="726"/>
      <c r="D173" s="726"/>
      <c r="E173" s="726"/>
      <c r="F173" s="726"/>
      <c r="G173" s="726"/>
      <c r="H173" s="726"/>
      <c r="I173" s="726"/>
      <c r="J173" s="726"/>
      <c r="K173" s="726"/>
      <c r="L173" s="726"/>
      <c r="M173" s="726"/>
    </row>
    <row r="174" spans="1:13" ht="15.75" customHeight="1">
      <c r="A174" s="726"/>
      <c r="B174" s="726"/>
      <c r="C174" s="726"/>
      <c r="D174" s="726"/>
      <c r="E174" s="726"/>
      <c r="F174" s="726"/>
      <c r="G174" s="726"/>
      <c r="H174" s="726"/>
      <c r="I174" s="726"/>
      <c r="J174" s="726"/>
      <c r="K174" s="726"/>
      <c r="L174" s="726"/>
      <c r="M174" s="726"/>
    </row>
    <row r="175" spans="1:13" ht="15.75" customHeight="1">
      <c r="A175" s="726"/>
      <c r="B175" s="726"/>
      <c r="C175" s="726"/>
      <c r="D175" s="726"/>
      <c r="E175" s="726"/>
      <c r="F175" s="726"/>
      <c r="G175" s="726"/>
      <c r="H175" s="726"/>
      <c r="I175" s="726"/>
      <c r="J175" s="726"/>
      <c r="K175" s="726"/>
      <c r="L175" s="726"/>
      <c r="M175" s="726"/>
    </row>
    <row r="176" spans="1:13" ht="15.75" customHeight="1">
      <c r="A176" s="726"/>
      <c r="B176" s="726"/>
      <c r="C176" s="726"/>
      <c r="D176" s="726"/>
      <c r="E176" s="726"/>
      <c r="F176" s="726"/>
      <c r="G176" s="726"/>
      <c r="H176" s="726"/>
      <c r="I176" s="726"/>
      <c r="J176" s="726"/>
      <c r="K176" s="726"/>
      <c r="L176" s="726"/>
      <c r="M176" s="726"/>
    </row>
    <row r="177" spans="1:13" ht="15.75" customHeight="1">
      <c r="A177" s="726"/>
      <c r="B177" s="726"/>
      <c r="C177" s="726"/>
      <c r="D177" s="726"/>
      <c r="E177" s="726"/>
      <c r="F177" s="726"/>
      <c r="G177" s="726"/>
      <c r="H177" s="726"/>
      <c r="I177" s="726"/>
      <c r="J177" s="726"/>
      <c r="K177" s="726"/>
      <c r="L177" s="726"/>
      <c r="M177" s="726"/>
    </row>
    <row r="178" spans="1:13" ht="15.75" customHeight="1">
      <c r="A178" s="726"/>
      <c r="B178" s="726"/>
      <c r="C178" s="726"/>
      <c r="D178" s="726"/>
      <c r="E178" s="726"/>
      <c r="F178" s="726"/>
      <c r="G178" s="726"/>
      <c r="H178" s="726"/>
      <c r="I178" s="726"/>
      <c r="J178" s="726"/>
      <c r="K178" s="726"/>
      <c r="L178" s="726"/>
      <c r="M178" s="726"/>
    </row>
    <row r="179" spans="1:13" ht="15.75" customHeight="1">
      <c r="A179" s="726"/>
      <c r="B179" s="726"/>
      <c r="C179" s="726"/>
      <c r="D179" s="726"/>
      <c r="E179" s="726"/>
      <c r="F179" s="726"/>
      <c r="G179" s="726"/>
      <c r="H179" s="726"/>
      <c r="I179" s="726"/>
      <c r="J179" s="726"/>
      <c r="K179" s="726"/>
      <c r="L179" s="726"/>
      <c r="M179" s="726"/>
    </row>
    <row r="180" spans="1:13" ht="15.75" customHeight="1">
      <c r="A180" s="726"/>
      <c r="B180" s="726"/>
      <c r="C180" s="726"/>
      <c r="D180" s="726"/>
      <c r="E180" s="726"/>
      <c r="F180" s="726"/>
      <c r="G180" s="726"/>
      <c r="H180" s="726"/>
      <c r="I180" s="726"/>
      <c r="J180" s="726"/>
      <c r="K180" s="726"/>
      <c r="L180" s="726"/>
      <c r="M180" s="726"/>
    </row>
    <row r="181" spans="1:13" ht="15.75" customHeight="1">
      <c r="A181" s="726"/>
      <c r="B181" s="726"/>
      <c r="C181" s="726"/>
      <c r="D181" s="726"/>
      <c r="E181" s="726"/>
      <c r="F181" s="726"/>
      <c r="G181" s="726"/>
      <c r="H181" s="726"/>
      <c r="I181" s="726"/>
      <c r="J181" s="726"/>
      <c r="K181" s="726"/>
      <c r="L181" s="726"/>
      <c r="M181" s="726"/>
    </row>
    <row r="182" spans="1:13" ht="15.75" customHeight="1">
      <c r="A182" s="726"/>
      <c r="B182" s="726"/>
      <c r="C182" s="726"/>
      <c r="D182" s="726"/>
      <c r="E182" s="726"/>
      <c r="F182" s="726"/>
      <c r="G182" s="726"/>
      <c r="H182" s="726"/>
      <c r="I182" s="726"/>
      <c r="J182" s="726"/>
      <c r="K182" s="726"/>
      <c r="L182" s="726"/>
      <c r="M182" s="726"/>
    </row>
    <row r="183" spans="1:13" ht="15.75" customHeight="1">
      <c r="A183" s="726"/>
      <c r="B183" s="726"/>
      <c r="C183" s="726"/>
      <c r="D183" s="726"/>
      <c r="E183" s="726"/>
      <c r="F183" s="726"/>
      <c r="G183" s="726"/>
      <c r="H183" s="726"/>
      <c r="I183" s="726"/>
      <c r="J183" s="726"/>
      <c r="K183" s="726"/>
      <c r="L183" s="726"/>
      <c r="M183" s="726"/>
    </row>
    <row r="184" spans="1:13" ht="15.75" customHeight="1">
      <c r="A184" s="726"/>
      <c r="B184" s="726"/>
      <c r="C184" s="726"/>
      <c r="D184" s="726"/>
      <c r="E184" s="726"/>
      <c r="F184" s="726"/>
      <c r="G184" s="726"/>
      <c r="H184" s="726"/>
      <c r="I184" s="726"/>
      <c r="J184" s="726"/>
      <c r="K184" s="726"/>
      <c r="L184" s="726"/>
      <c r="M184" s="726"/>
    </row>
    <row r="185" spans="1:13" ht="15.75" customHeight="1">
      <c r="A185" s="726"/>
      <c r="B185" s="726"/>
      <c r="C185" s="726"/>
      <c r="D185" s="726"/>
      <c r="E185" s="726"/>
      <c r="F185" s="726"/>
      <c r="G185" s="726"/>
      <c r="H185" s="726"/>
      <c r="I185" s="726"/>
      <c r="J185" s="726"/>
      <c r="K185" s="726"/>
      <c r="L185" s="726"/>
      <c r="M185" s="726"/>
    </row>
    <row r="186" spans="1:13" ht="15.75" customHeight="1">
      <c r="A186" s="726"/>
      <c r="B186" s="726"/>
      <c r="C186" s="726"/>
      <c r="D186" s="726"/>
      <c r="E186" s="726"/>
      <c r="F186" s="726"/>
      <c r="G186" s="726"/>
      <c r="H186" s="726"/>
      <c r="I186" s="726"/>
      <c r="J186" s="726"/>
      <c r="K186" s="726"/>
      <c r="L186" s="726"/>
      <c r="M186" s="726"/>
    </row>
    <row r="187" spans="1:13" ht="15.75" customHeight="1">
      <c r="A187" s="726"/>
      <c r="B187" s="726"/>
      <c r="C187" s="726"/>
      <c r="D187" s="726"/>
      <c r="E187" s="726"/>
      <c r="F187" s="726"/>
      <c r="G187" s="726"/>
      <c r="H187" s="726"/>
      <c r="I187" s="726"/>
      <c r="J187" s="726"/>
      <c r="K187" s="726"/>
      <c r="L187" s="726"/>
      <c r="M187" s="726"/>
    </row>
    <row r="188" spans="1:13" ht="15.75" customHeight="1">
      <c r="A188" s="726"/>
      <c r="B188" s="726"/>
      <c r="C188" s="726"/>
      <c r="D188" s="726"/>
      <c r="E188" s="726"/>
      <c r="F188" s="726"/>
      <c r="G188" s="726"/>
      <c r="H188" s="726"/>
      <c r="I188" s="726"/>
      <c r="J188" s="726"/>
      <c r="K188" s="726"/>
      <c r="L188" s="726"/>
      <c r="M188" s="726"/>
    </row>
    <row r="189" spans="1:13" ht="15.75" customHeight="1">
      <c r="A189" s="726"/>
      <c r="B189" s="726"/>
      <c r="C189" s="726"/>
      <c r="D189" s="726"/>
      <c r="E189" s="726"/>
      <c r="F189" s="726"/>
      <c r="G189" s="726"/>
      <c r="H189" s="726"/>
      <c r="I189" s="726"/>
      <c r="J189" s="726"/>
      <c r="K189" s="726"/>
      <c r="L189" s="726"/>
      <c r="M189" s="726"/>
    </row>
    <row r="190" spans="1:13" ht="15.75" customHeight="1">
      <c r="A190" s="726"/>
      <c r="B190" s="726"/>
      <c r="C190" s="726"/>
      <c r="D190" s="726"/>
      <c r="E190" s="726"/>
      <c r="F190" s="726"/>
      <c r="G190" s="726"/>
      <c r="H190" s="726"/>
      <c r="I190" s="726"/>
      <c r="J190" s="726"/>
      <c r="K190" s="726"/>
      <c r="L190" s="726"/>
      <c r="M190" s="726"/>
    </row>
    <row r="191" spans="1:13" ht="15.75" customHeight="1">
      <c r="A191" s="726"/>
      <c r="B191" s="726"/>
      <c r="C191" s="726"/>
      <c r="D191" s="726"/>
      <c r="E191" s="726"/>
      <c r="F191" s="726"/>
      <c r="G191" s="726"/>
      <c r="H191" s="726"/>
      <c r="I191" s="726"/>
      <c r="J191" s="726"/>
      <c r="K191" s="726"/>
      <c r="L191" s="726"/>
      <c r="M191" s="726"/>
    </row>
    <row r="192" spans="1:13" ht="15.75" customHeight="1">
      <c r="A192" s="726"/>
      <c r="B192" s="726"/>
      <c r="C192" s="726"/>
      <c r="D192" s="726"/>
      <c r="E192" s="726"/>
      <c r="F192" s="726"/>
      <c r="G192" s="726"/>
      <c r="H192" s="726"/>
      <c r="I192" s="726"/>
      <c r="J192" s="726"/>
      <c r="K192" s="726"/>
      <c r="L192" s="726"/>
      <c r="M192" s="726"/>
    </row>
    <row r="193" spans="1:13" ht="15.75" customHeight="1">
      <c r="A193" s="726"/>
      <c r="B193" s="726"/>
      <c r="C193" s="726"/>
      <c r="D193" s="726"/>
      <c r="E193" s="726"/>
      <c r="F193" s="726"/>
      <c r="G193" s="726"/>
      <c r="H193" s="726"/>
      <c r="I193" s="726"/>
      <c r="J193" s="726"/>
      <c r="K193" s="726"/>
      <c r="L193" s="726"/>
      <c r="M193" s="726"/>
    </row>
    <row r="194" spans="1:13" ht="15.75" customHeight="1">
      <c r="A194" s="726"/>
      <c r="B194" s="726"/>
      <c r="C194" s="726"/>
      <c r="D194" s="726"/>
      <c r="E194" s="726"/>
      <c r="F194" s="726"/>
      <c r="G194" s="726"/>
      <c r="H194" s="726"/>
      <c r="I194" s="726"/>
      <c r="J194" s="726"/>
      <c r="K194" s="726"/>
      <c r="L194" s="726"/>
      <c r="M194" s="726"/>
    </row>
    <row r="195" spans="1:13" ht="15.75" customHeight="1">
      <c r="A195" s="726"/>
      <c r="B195" s="726"/>
      <c r="C195" s="726"/>
      <c r="D195" s="726"/>
      <c r="E195" s="726"/>
      <c r="F195" s="726"/>
      <c r="G195" s="726"/>
      <c r="H195" s="726"/>
      <c r="I195" s="726"/>
      <c r="J195" s="726"/>
      <c r="K195" s="726"/>
      <c r="L195" s="726"/>
      <c r="M195" s="726"/>
    </row>
    <row r="196" spans="1:13" ht="15.75" customHeight="1">
      <c r="A196" s="726"/>
      <c r="B196" s="726"/>
      <c r="C196" s="726"/>
      <c r="D196" s="726"/>
      <c r="E196" s="726"/>
      <c r="F196" s="726"/>
      <c r="G196" s="726"/>
      <c r="H196" s="726"/>
      <c r="I196" s="726"/>
      <c r="J196" s="726"/>
      <c r="K196" s="726"/>
      <c r="L196" s="726"/>
      <c r="M196" s="726"/>
    </row>
    <row r="197" spans="1:13" ht="15.75" customHeight="1">
      <c r="A197" s="726"/>
      <c r="B197" s="726"/>
      <c r="C197" s="726"/>
      <c r="D197" s="726"/>
      <c r="E197" s="726"/>
      <c r="F197" s="726"/>
      <c r="G197" s="726"/>
      <c r="H197" s="726"/>
      <c r="I197" s="726"/>
      <c r="J197" s="726"/>
      <c r="K197" s="726"/>
      <c r="L197" s="726"/>
      <c r="M197" s="726"/>
    </row>
    <row r="198" spans="1:13" ht="15.75" customHeight="1">
      <c r="A198" s="726"/>
      <c r="B198" s="726"/>
      <c r="C198" s="726"/>
      <c r="D198" s="726"/>
      <c r="E198" s="726"/>
      <c r="F198" s="726"/>
      <c r="G198" s="726"/>
      <c r="H198" s="726"/>
      <c r="I198" s="726"/>
      <c r="J198" s="726"/>
      <c r="K198" s="726"/>
      <c r="L198" s="726"/>
      <c r="M198" s="726"/>
    </row>
    <row r="199" spans="1:13" ht="15.75" customHeight="1"/>
    <row r="200" spans="1:13" ht="15.75" customHeight="1"/>
    <row r="201" spans="1:13" ht="15.75" customHeight="1"/>
    <row r="202" spans="1:13" ht="15.75" customHeight="1"/>
    <row r="203" spans="1:13" ht="15.75" customHeight="1"/>
    <row r="204" spans="1:13" ht="15.75" customHeight="1"/>
    <row r="205" spans="1:13" ht="15.75" customHeight="1"/>
    <row r="206" spans="1:13" ht="15.75" customHeight="1"/>
    <row r="207" spans="1:13" ht="15.75" customHeight="1"/>
    <row r="208" spans="1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Müllerová</dc:creator>
  <cp:lastModifiedBy>Monika Müllerová</cp:lastModifiedBy>
  <dcterms:created xsi:type="dcterms:W3CDTF">2023-06-08T06:20:06Z</dcterms:created>
  <dcterms:modified xsi:type="dcterms:W3CDTF">2023-06-08T06:20:06Z</dcterms:modified>
</cp:coreProperties>
</file>